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41_Referat_41\Kostenbeteiligung\Themenbereiche Kehling\AG KOB_Sonderaufwendungen\2021\Vordrucke\Neu\Ergebnis Final\"/>
    </mc:Choice>
  </mc:AlternateContent>
  <xr:revisionPtr revIDLastSave="0" documentId="13_ncr:1_{E169BA8D-84D2-495D-9C5B-59371B072AF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erechnung" sheetId="2" r:id="rId1"/>
  </sheets>
  <externalReferences>
    <externalReference r:id="rId2"/>
  </externalReferences>
  <definedNames>
    <definedName name="AlterKind1">#REF!</definedName>
    <definedName name="AlterKind2">#REF!</definedName>
    <definedName name="AlterKind3">#REF!</definedName>
    <definedName name="AlterKind4">#REF!</definedName>
    <definedName name="AlterKind5">#REF!</definedName>
    <definedName name="AlterKind6">#REF!</definedName>
    <definedName name="AnsprücheWeitereBerechtigteKinder">Berechnung!#REF!</definedName>
    <definedName name="AnsprücheWeitereBerechtigtePersonen">Berechnung!#REF!</definedName>
    <definedName name="AnzuerkennendeBelastungen">Berechnung!$J$64</definedName>
    <definedName name="AnzWeitereBerechtigte">Berechnung!#REF!</definedName>
    <definedName name="AuswBeitragsstufe">#REF!</definedName>
    <definedName name="BeginnDat">Berechnung!$I$7</definedName>
    <definedName name="BeiträgeAlter">Berechnung!$H$52</definedName>
    <definedName name="BeiträgeArbeitslosigkeit">Berechnung!$H$55</definedName>
    <definedName name="BeiträgeKrankheit">Berechnung!$H$53</definedName>
    <definedName name="BeiträgePflege">Berechnung!$H$54</definedName>
    <definedName name="BeitragStufe1">#REF!</definedName>
    <definedName name="BeitragStufe2">#REF!</definedName>
    <definedName name="BeitragStufe3">#REF!</definedName>
    <definedName name="BeitragStufe4">#REF!</definedName>
    <definedName name="BeitragStufe5">#REF!</definedName>
    <definedName name="BezBelastung1">Berechnung!#REF!</definedName>
    <definedName name="BezBelastung2">Berechnung!#REF!</definedName>
    <definedName name="BezBelastung3">Berechnung!#REF!</definedName>
    <definedName name="BezSonstiges1">Berechnung!$D$33</definedName>
    <definedName name="BezSonstiges2">Berechnung!$D$34</definedName>
    <definedName name="_xlnm.Print_Area" localSheetId="0">Berechnung!$A$1:$K$85</definedName>
    <definedName name="Eingabefelder">Berechnung!#REF!,Berechnung!#REF!,Berechnung!#REF!,Berechnung!#REF!,Berechnung!$D$33:$G$34,Berechnung!$J$32:$J$34,Berechnung!$F$21:$F$22,Berechnung!$H$52:$H$55,Berechnung!$D$52:$F$55,Berechnung!#REF!,Berechnung!#REF!,Berechnung!$J$64,Berechnung!#REF!,Berechnung!#REF!</definedName>
    <definedName name="Eingabefelder_GL">#REF!,#REF!,#REF!,#REF!,#REF!,#REF!,#REF!,#REF!,#REF!,#REF!,#REF!,#REF!</definedName>
    <definedName name="Eingabefelder1">[1]Hauptberechnung!$B$5,[1]Hauptberechnung!$C$5,[1]Hauptberechnung!$G$5,[1]Hauptberechnung!$M$5,[1]Hauptberechnung!$B$8,[1]Hauptberechnung!$B$14:$D$15,[1]Hauptberechnung!$G$13,[1]Hauptberechnung!$G$14,[1]Hauptberechnung!$G$15,[1]Hauptberechnung!$J$13,[1]Hauptberechnung!$J$14,[1]Hauptberechnung!$J$15,[1]Hauptberechnung!$G$20,[1]Hauptberechnung!$J$20,[1]Hauptberechnung!$C$22,[1]Hauptberechnung!$D$22,[1]Hauptberechnung!$C$23,[1]Hauptberechnung!$D$23,[1]Hauptberechnung!$B$28:$D$29,[1]Hauptberechnung!$G$28:$G$29,[1]Hauptberechnung!$J$28:$J$29,[1]Hauptberechnung!$B$39:$D$40,[1]Hauptberechnung!$G$39:$G$40,[1]Hauptberechnung!$J$39:$J$40</definedName>
    <definedName name="Eingabefelder2">[1]Hauptberechnung!$D$51,[1]Hauptberechnung!$G$63,[1]Hauptberechnung!$D$65,[1]Hauptberechnung!$G$67:$G$68,[1]Hauptberechnung!$B$68,[1]Hauptberechnung!$G$84:$G$85,[1]Hauptberechnung!$M$87</definedName>
    <definedName name="Eingabefelder3">[1]Hauptberechnung!$B$98:$B$100,[1]Hauptberechnung!$H$98:$I$100,[1]Hauptberechnung!$J$104,[1]Hauptberechnung!$G$110,[1]Hauptberechnung!$J$110,[1]Hauptberechnung!$G$111,[1]Hauptberechnung!$J$111,[1]Hauptberechnung!$B$115:$D$116,[1]Hauptberechnung!$G$115,[1]Hauptberechnung!$G$116,[1]Hauptberechnung!$J$115,[1]Hauptberechnung!$J$116,[1]Hauptberechnung!$G$120,[1]Hauptberechnung!$J$120,[1]Hauptberechnung!$G$130,[1]Hauptberechnung!$J$130,[1]Hauptberechnung!$D$98,[1]Hauptberechnung!$D$99,[1]Hauptberechnung!$D$100</definedName>
    <definedName name="Eingabefelder4">[1]Hauptberechnung!$G$152:$G$154,[1]Hauptberechnung!$G$160,[1]Hauptberechnung!$G$164,[1]Hauptberechnung!$G$169,[1]Hauptberechnung!$G$173,[1]Hauptberechnung!$C$200,[1]Hauptberechnung!$C$219</definedName>
    <definedName name="Eingabefelder5">[1]Hauptberechnung!$G$236:$G$239,[1]Hauptberechnung!$J$236:$J$239,[1]Hauptberechnung!$J$254,[1]Hauptberechnung!$J$260,[1]Hauptberechnung!$C$272,[1]Hauptberechnung!$G$272</definedName>
    <definedName name="Einkommen">#REF!</definedName>
    <definedName name="EinkommenOhneKG">Berechnung!#REF!</definedName>
    <definedName name="ErwerbseinkommenBrutto">Berechnung!$J$32</definedName>
    <definedName name="Fahrtkostengrenze">#REF!</definedName>
    <definedName name="FestsetzungFür">Berechnung!#REF!</definedName>
    <definedName name="GebDatJM">Berechnung!#REF!</definedName>
    <definedName name="GebDatW1">Berechnung!#REF!</definedName>
    <definedName name="GebDatW2">Berechnung!#REF!</definedName>
    <definedName name="GebDatW3">Berechnung!#REF!</definedName>
    <definedName name="GebDatW4">Berechnung!#REF!</definedName>
    <definedName name="GebDatW5">Berechnung!#REF!</definedName>
    <definedName name="GebDatW6">Berechnung!#REF!</definedName>
    <definedName name="Gesamteinkommen">Berechnung!$J$35</definedName>
    <definedName name="Gültigkeit">#REF!</definedName>
    <definedName name="Härteherabsetzung">Berechnung!#REF!</definedName>
    <definedName name="HerabgesetzterKB">Berechnung!$J$68</definedName>
    <definedName name="Herabsetzungsbetrag">Berechnung!#REF!</definedName>
    <definedName name="Hilfeart">Berechnung!#REF!</definedName>
    <definedName name="KG_Gesamt">Berechnung!#REF!</definedName>
    <definedName name="KG_JM">Berechnung!#REF!</definedName>
    <definedName name="KG_Weitere">Berechnung!#REF!</definedName>
    <definedName name="Kindergeld">Berechnung!#REF!</definedName>
    <definedName name="KMPauschBisGrenze">#REF!</definedName>
    <definedName name="KMPauschÜberGrenze">#REF!</definedName>
    <definedName name="MaßgeblEinkommensgruppe">#REF!</definedName>
    <definedName name="MaßgeblichesEinkommen">Berechnung!$J$57</definedName>
    <definedName name="NachgewBelastung1">Berechnung!#REF!</definedName>
    <definedName name="NachgewBelastung2">Berechnung!#REF!</definedName>
    <definedName name="NachgewBelastung3">Berechnung!#REF!</definedName>
    <definedName name="NachgewBelastungGesamt">Berechnung!#REF!</definedName>
    <definedName name="NameJM">Berechnung!#REF!</definedName>
    <definedName name="NameKBPfl">Berechnung!#REF!</definedName>
    <definedName name="PauschaleWeitereBelastungen">Berechnung!$H$60</definedName>
    <definedName name="PauschBerBedAufwend">Berechnung!#REF!</definedName>
    <definedName name="PflichtbeiträgeSV">Berechnung!$F$22</definedName>
    <definedName name="ReduzierterKB">Berechnung!#REF!</definedName>
    <definedName name="Selbstbehalt">Berechnung!#REF!</definedName>
    <definedName name="Sonstiges1">Berechnung!$J$33</definedName>
    <definedName name="Sonstiges2">Berechnung!$J$34</definedName>
    <definedName name="Steuern">Berechnung!$F$21</definedName>
    <definedName name="UHEinkommen">Berechnung!#REF!</definedName>
    <definedName name="UHStufe1">#REF!</definedName>
    <definedName name="UHStufe2">#REF!</definedName>
    <definedName name="UHStufe3">#REF!</definedName>
    <definedName name="UHStufe4">#REF!</definedName>
    <definedName name="VerbleibendesEinkommen">Berechnung!#REF!</definedName>
    <definedName name="VertMasse">[1]Hauptberechnung!#REF!</definedName>
    <definedName name="VorgabeArbeitstage">#REF!</definedName>
    <definedName name="VorgabeBerufsaufwand">#REF!</definedName>
    <definedName name="VorgabeSchulden">#REF!</definedName>
    <definedName name="VorläufigerKB">Berechnung!#REF!</definedName>
    <definedName name="VorlEinkommensgruppe">#REF!</definedName>
    <definedName name="ZeilenFestsetzungAus">[1]Hauptberechnung!$A$259:$IV$268,[1]Hauptberechnung!$A$270:$IV$273</definedName>
    <definedName name="ZeilenFSAus">[1]Hauptberechnung!$A$259:$IV$268,[1]Hauptberechnung!$A$270:$IV$273</definedName>
    <definedName name="ZV_AnzUHBerechtigte">Berechnung!#REF!</definedName>
    <definedName name="ZV_Einkommen">#REF!</definedName>
    <definedName name="ZV_MaßgeblEinkGruppe">#REF!</definedName>
    <definedName name="ZV_VorlEinkGrup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2" l="1"/>
  <c r="G84" i="2"/>
  <c r="F29" i="2" l="1"/>
  <c r="H15" i="2"/>
  <c r="J15" i="2" s="1"/>
  <c r="J16" i="2" s="1"/>
  <c r="J72" i="2" s="1"/>
  <c r="G43" i="2" l="1"/>
  <c r="G44" i="2"/>
  <c r="G42" i="2"/>
  <c r="D81" i="2" l="1"/>
  <c r="F81" i="2" s="1"/>
  <c r="F46" i="2"/>
  <c r="J46" i="2" s="1"/>
  <c r="H39" i="2" l="1"/>
  <c r="J39" i="2" s="1"/>
  <c r="H37" i="2"/>
  <c r="J37" i="2" s="1"/>
  <c r="F35" i="2"/>
  <c r="H29" i="2" l="1"/>
  <c r="J29" i="2" s="1"/>
  <c r="F48" i="2"/>
  <c r="H35" i="2"/>
  <c r="J35" i="2" s="1"/>
  <c r="J48" i="2" l="1"/>
  <c r="J57" i="2" s="1"/>
  <c r="J61" i="2" l="1"/>
  <c r="J68" i="2" s="1"/>
  <c r="J73" i="2" s="1"/>
  <c r="J76" i="2" s="1"/>
  <c r="H70" i="2"/>
  <c r="J70" i="2" l="1"/>
</calcChain>
</file>

<file path=xl/sharedStrings.xml><?xml version="1.0" encoding="utf-8"?>
<sst xmlns="http://schemas.openxmlformats.org/spreadsheetml/2006/main" count="149" uniqueCount="94">
  <si>
    <t>+</t>
  </si>
  <si>
    <t>A.</t>
  </si>
  <si>
    <t>B.</t>
  </si>
  <si>
    <t>1.</t>
  </si>
  <si>
    <t>2.</t>
  </si>
  <si>
    <t>3.</t>
  </si>
  <si>
    <t>–</t>
  </si>
  <si>
    <t>bis:</t>
  </si>
  <si>
    <t>(Datum, Unterschrift)</t>
  </si>
  <si>
    <t>4.</t>
  </si>
  <si>
    <t>5.</t>
  </si>
  <si>
    <t>=</t>
  </si>
  <si>
    <t xml:space="preserve">     Alter</t>
  </si>
  <si>
    <t xml:space="preserve">     Krankheit</t>
  </si>
  <si>
    <t xml:space="preserve">     Pflegebedürftigkeit</t>
  </si>
  <si>
    <t xml:space="preserve">     Arbeitslosigkeit</t>
  </si>
  <si>
    <t>mtl.</t>
  </si>
  <si>
    <t>(abgerundet)</t>
  </si>
  <si>
    <t>Aktenzeichen</t>
  </si>
  <si>
    <t>Steuern, Solidarzuschlag</t>
  </si>
  <si>
    <t>Beiträge zur Sozialversicherung</t>
  </si>
  <si>
    <t>Sonstige Abzüge</t>
  </si>
  <si>
    <t>./.</t>
  </si>
  <si>
    <t xml:space="preserve"> </t>
  </si>
  <si>
    <t>zu berücksichtigen</t>
  </si>
  <si>
    <t>Lohnsteuer</t>
  </si>
  <si>
    <t>Solidarzuschlag</t>
  </si>
  <si>
    <t>Kirchensteuer</t>
  </si>
  <si>
    <t>Krankenversicherung</t>
  </si>
  <si>
    <t>Pflegeversicherung</t>
  </si>
  <si>
    <t>Rentenversicherung</t>
  </si>
  <si>
    <t>Arbeitslosenversicherung</t>
  </si>
  <si>
    <t>NETTO-Einkommen aus Schülerjobs und Praktika</t>
  </si>
  <si>
    <t>BRUTTO-Einkommen aus Schülerjobs und Praktika</t>
  </si>
  <si>
    <t>BRUTTO-Einkommen aus Ausbildungsvergütung</t>
  </si>
  <si>
    <t>NETTO-Einkommen aus Ausbildungsvergütung</t>
  </si>
  <si>
    <t>Sonstige Einkünfte</t>
  </si>
  <si>
    <t>Sonstiges NETTO-Einkommen</t>
  </si>
  <si>
    <t>6.</t>
  </si>
  <si>
    <t>SUMME aller Einkünfte (Netto)</t>
  </si>
  <si>
    <t>davon zu berücksichtigen =</t>
  </si>
  <si>
    <t>7.</t>
  </si>
  <si>
    <t>8.</t>
  </si>
  <si>
    <t>Bezeichnung</t>
  </si>
  <si>
    <t>Absetzungen nach § 93 Abs. 2 Nr. 3 SGB VIII zur Absicherung der Risiken</t>
  </si>
  <si>
    <t>D.</t>
  </si>
  <si>
    <t>Ggfs. anteiliger Zeitraum vom:</t>
  </si>
  <si>
    <t>Einkommen aus Vermögen (z.B. Kapitalerträge etc.)</t>
  </si>
  <si>
    <t>C.</t>
  </si>
  <si>
    <t>Härtefallprüfung nach § 92 Abs. 5 bzw. Ermessensprüfung nach § 94 Abs. 6 SGB VIII</t>
  </si>
  <si>
    <t>NETTO-Erwerbseinkommen</t>
  </si>
  <si>
    <t>Sonstige Einkünfte (ggfs. Nettobeträge eintragen!)</t>
  </si>
  <si>
    <t>Kostenbeitragsrechtlich maßgebliches Einkommen i.S.v. § 94 Abs. 6 S. 2 und 3 SGB VIII</t>
  </si>
  <si>
    <t>Berechnung des Kostenbeitrags nach § 94 Abs. 6 Satz 1 SGB VIII</t>
  </si>
  <si>
    <t>Vom verbleibenden Einkommen (A.8.) sind bis zu 25 % als Kostenbeitrag einzusetzen</t>
  </si>
  <si>
    <t>Festzusetzender Kostenbeitrag*:</t>
  </si>
  <si>
    <t>Bemerkungen:</t>
  </si>
  <si>
    <t>(Hier nur angemessene Versicherungsbeiträge soweit oben noch nicht berücksichtigt)</t>
  </si>
  <si>
    <t xml:space="preserve">Berechnung des Einkommens (§ 94 Abs. 6 i.V.m. § 93 Abs. 2 SGB VIII) </t>
  </si>
  <si>
    <t>für Monat:</t>
  </si>
  <si>
    <t>Freibetrag/mtl.</t>
  </si>
  <si>
    <t>monatlich</t>
  </si>
  <si>
    <t>Kostenbeteiligung nach dem SGB VIII</t>
  </si>
  <si>
    <t xml:space="preserve">Kostenbeitrag des jungen Menschen nach Maßgabe der §§ 91 bis 94 SGB VIII  </t>
  </si>
  <si>
    <t>Pflichtige/r</t>
  </si>
  <si>
    <t>geb. am</t>
  </si>
  <si>
    <t>Hilfeart</t>
  </si>
  <si>
    <t>Festsetzung ab</t>
  </si>
  <si>
    <t>Bitte wählen…</t>
  </si>
  <si>
    <r>
      <rPr>
        <b/>
        <sz val="10"/>
        <rFont val="Arial"/>
        <family val="2"/>
      </rPr>
      <t>Die obige Berechnung gilt mit dem Inkrafttreten des KJSG ab dem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10.06.2021</t>
    </r>
    <r>
      <rPr>
        <sz val="10"/>
        <rFont val="Arial"/>
        <family val="2"/>
      </rPr>
      <t>.</t>
    </r>
  </si>
  <si>
    <t>Stand 10.06.2021</t>
  </si>
  <si>
    <t>Leistungen zum Lebensunterhalt nach Ziffer 6.2 der Sonderaufwendungen</t>
  </si>
  <si>
    <r>
      <t xml:space="preserve">Regelbedarfstufe 1 </t>
    </r>
    <r>
      <rPr>
        <sz val="10"/>
        <rFont val="Arial"/>
        <family val="2"/>
      </rPr>
      <t xml:space="preserve">       </t>
    </r>
    <r>
      <rPr>
        <sz val="11"/>
        <rFont val="Arial"/>
        <family val="2"/>
      </rPr>
      <t xml:space="preserve"> </t>
    </r>
  </si>
  <si>
    <t>evtl. Mehrbedarf*</t>
  </si>
  <si>
    <t>§ 30 SGB XII</t>
  </si>
  <si>
    <t>§ 35 SGB XII</t>
  </si>
  <si>
    <t>Nebenkosten</t>
  </si>
  <si>
    <t>abzüglich Energiepauschale</t>
  </si>
  <si>
    <t xml:space="preserve">Summe </t>
  </si>
  <si>
    <t>Monatlicher Bedarf</t>
  </si>
  <si>
    <t xml:space="preserve">Verrechnung  </t>
  </si>
  <si>
    <t>monatlicher Bedarf</t>
  </si>
  <si>
    <t>abzüglich Kostenbeitrag aus Einkommen</t>
  </si>
  <si>
    <t>Auszuzahlender Betrag - Betreutes Jugendwohnen</t>
  </si>
  <si>
    <t>Einkommen aus Ferienjobs</t>
  </si>
  <si>
    <t>Einkommen aus ehrenamtlicher Tätigkeit</t>
  </si>
  <si>
    <t xml:space="preserve">Kostenbeitrag aus Einkommen (auf volle Euro abgerundet) </t>
  </si>
  <si>
    <t>Kostenbeitragsberechnung - Betreutes Jugendwohnen</t>
  </si>
  <si>
    <t>§ 28 SGB XII</t>
  </si>
  <si>
    <t xml:space="preserve">Bedarfe Unterkunft und Heizung </t>
  </si>
  <si>
    <r>
      <t xml:space="preserve">* </t>
    </r>
    <r>
      <rPr>
        <b/>
        <sz val="10"/>
        <rFont val="Arial"/>
        <family val="2"/>
      </rPr>
      <t>Eventueller Mehrbedarf</t>
    </r>
    <r>
      <rPr>
        <sz val="10"/>
        <rFont val="Arial"/>
        <family val="2"/>
      </rPr>
      <t xml:space="preserve"> für die dezentrale Warmwasseraufbereitung nach § 30 Abs. 7 SGB XII</t>
    </r>
  </si>
  <si>
    <r>
      <rPr>
        <b/>
        <sz val="10"/>
        <rFont val="Arial"/>
        <family val="2"/>
      </rPr>
      <t>Geldleistungen, die dem gleichen Zweck wie die Jugendhilfe dienen</t>
    </r>
    <r>
      <rPr>
        <sz val="10"/>
        <rFont val="Arial"/>
        <family val="2"/>
      </rPr>
      <t>, sind unabhängig von einem Kostenbeitrag aus Einkommen einzusetzen (§ 93 Abs.1 Satz 3 SGB VIII).</t>
    </r>
  </si>
  <si>
    <r>
      <t xml:space="preserve">Verfügt </t>
    </r>
    <r>
      <rPr>
        <b/>
        <sz val="10"/>
        <rFont val="Arial"/>
        <family val="2"/>
      </rPr>
      <t>die/der volljährige Leistungsberechtigte nach § 19 SGB VIII über Vermögen</t>
    </r>
    <r>
      <rPr>
        <sz val="10"/>
        <rFont val="Arial"/>
        <family val="2"/>
      </rPr>
      <t>, 
ist dieses zusätzlich nach Maßgabe der §§ 90 und 91 SGB XII heranzuziehen (§ 92 Abs.1a SGB VIII).</t>
    </r>
  </si>
  <si>
    <t>Hinweise: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</si>
</sst>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[Red]\-#,##0.00\ "/>
    <numFmt numFmtId="165" formatCode="&quot;=&quot;\ #\ &quot;Jahr/e&quot;"/>
    <numFmt numFmtId="166" formatCode="#\ &quot;Tag/e&quot;"/>
    <numFmt numFmtId="167" formatCode=";;"/>
    <numFmt numFmtId="168" formatCode="&quot;+ &quot;#,##0.00\ &quot;€&quot;;[Red]\-#,##0.00\ &quot;€&quot;"/>
    <numFmt numFmtId="169" formatCode="mm\/yyyy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16"/>
      <name val="Arial Black"/>
      <family val="2"/>
    </font>
    <font>
      <sz val="10"/>
      <color indexed="12"/>
      <name val="Arial"/>
      <family val="2"/>
    </font>
    <font>
      <b/>
      <sz val="11"/>
      <color rgb="FFC00000"/>
      <name val="Arial"/>
      <family val="2"/>
    </font>
    <font>
      <b/>
      <sz val="11"/>
      <color rgb="FFC0504D"/>
      <name val="Arial"/>
      <family val="2"/>
    </font>
    <font>
      <b/>
      <sz val="11"/>
      <color rgb="FFFF0000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sz val="2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4" fillId="2" borderId="0" xfId="0" applyFont="1" applyFill="1" applyAlignment="1" applyProtection="1">
      <alignment vertical="top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0" fillId="0" borderId="0" xfId="0" applyFont="1" applyFill="1"/>
    <xf numFmtId="0" fontId="2" fillId="2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49" fontId="2" fillId="0" borderId="0" xfId="0" applyNumberFormat="1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right" vertical="center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49" fontId="10" fillId="4" borderId="0" xfId="0" applyNumberFormat="1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14" fontId="6" fillId="4" borderId="0" xfId="0" applyNumberFormat="1" applyFont="1" applyFill="1" applyBorder="1" applyAlignment="1" applyProtection="1">
      <alignment horizontal="right" vertical="center"/>
      <protection hidden="1"/>
    </xf>
    <xf numFmtId="49" fontId="3" fillId="6" borderId="0" xfId="0" applyNumberFormat="1" applyFont="1" applyFill="1" applyAlignment="1" applyProtection="1">
      <alignment horizontal="right"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3" fillId="6" borderId="25" xfId="0" applyFont="1" applyFill="1" applyBorder="1" applyAlignment="1" applyProtection="1">
      <alignment vertical="center"/>
      <protection hidden="1"/>
    </xf>
    <xf numFmtId="49" fontId="10" fillId="6" borderId="0" xfId="0" applyNumberFormat="1" applyFont="1" applyFill="1" applyAlignment="1" applyProtection="1">
      <alignment horizontal="left" vertical="center"/>
      <protection hidden="1"/>
    </xf>
    <xf numFmtId="0" fontId="10" fillId="6" borderId="0" xfId="0" applyFont="1" applyFill="1" applyAlignment="1" applyProtection="1">
      <alignment vertic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6" fillId="6" borderId="16" xfId="0" applyFont="1" applyFill="1" applyBorder="1" applyAlignment="1" applyProtection="1">
      <alignment horizontal="left"/>
      <protection hidden="1"/>
    </xf>
    <xf numFmtId="49" fontId="2" fillId="6" borderId="0" xfId="0" applyNumberFormat="1" applyFont="1" applyFill="1" applyAlignment="1" applyProtection="1">
      <alignment horizontal="right" vertical="center"/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49" fontId="10" fillId="6" borderId="0" xfId="0" applyNumberFormat="1" applyFont="1" applyFill="1" applyAlignment="1" applyProtection="1">
      <alignment horizontal="right" vertical="center"/>
      <protection hidden="1"/>
    </xf>
    <xf numFmtId="49" fontId="8" fillId="6" borderId="0" xfId="0" applyNumberFormat="1" applyFont="1" applyFill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10" fillId="6" borderId="0" xfId="0" applyFont="1" applyFill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10" fillId="6" borderId="0" xfId="0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10" fillId="6" borderId="0" xfId="0" applyFont="1" applyFill="1" applyAlignment="1" applyProtection="1">
      <alignment horizontal="left" vertical="center"/>
      <protection hidden="1"/>
    </xf>
    <xf numFmtId="0" fontId="8" fillId="6" borderId="0" xfId="0" applyFont="1" applyFill="1" applyAlignment="1" applyProtection="1">
      <alignment horizontal="right" vertical="center"/>
      <protection hidden="1"/>
    </xf>
    <xf numFmtId="8" fontId="16" fillId="6" borderId="0" xfId="0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Border="1" applyAlignment="1" applyProtection="1">
      <alignment horizontal="right" vertical="center"/>
      <protection hidden="1"/>
    </xf>
    <xf numFmtId="168" fontId="8" fillId="6" borderId="0" xfId="0" applyNumberFormat="1" applyFont="1" applyFill="1" applyBorder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left" vertical="center"/>
      <protection hidden="1"/>
    </xf>
    <xf numFmtId="0" fontId="2" fillId="6" borderId="0" xfId="0" applyFont="1" applyFill="1" applyBorder="1" applyAlignment="1" applyProtection="1">
      <alignment horizontal="left" vertical="center"/>
      <protection hidden="1"/>
    </xf>
    <xf numFmtId="0" fontId="2" fillId="6" borderId="0" xfId="0" applyFont="1" applyFill="1" applyBorder="1" applyAlignment="1" applyProtection="1">
      <alignment horizontal="right"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left" vertical="center" shrinkToFit="1"/>
      <protection hidden="1"/>
    </xf>
    <xf numFmtId="0" fontId="12" fillId="6" borderId="0" xfId="0" applyFont="1" applyFill="1" applyAlignment="1" applyProtection="1">
      <alignment horizontal="right" vertical="center" shrinkToFit="1"/>
      <protection hidden="1"/>
    </xf>
    <xf numFmtId="164" fontId="13" fillId="6" borderId="0" xfId="0" applyNumberFormat="1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left" vertical="center"/>
      <protection hidden="1"/>
    </xf>
    <xf numFmtId="49" fontId="4" fillId="6" borderId="0" xfId="0" applyNumberFormat="1" applyFont="1" applyFill="1" applyAlignment="1" applyProtection="1">
      <alignment horizontal="right" vertical="center"/>
      <protection hidden="1"/>
    </xf>
    <xf numFmtId="0" fontId="4" fillId="6" borderId="0" xfId="0" applyFont="1" applyFill="1" applyAlignment="1" applyProtection="1">
      <alignment horizontal="right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Border="1" applyAlignment="1" applyProtection="1">
      <alignment horizontal="right" vertical="center"/>
      <protection hidden="1"/>
    </xf>
    <xf numFmtId="0" fontId="4" fillId="6" borderId="0" xfId="0" applyFont="1" applyFill="1" applyBorder="1" applyAlignment="1" applyProtection="1">
      <alignment vertical="center"/>
      <protection hidden="1"/>
    </xf>
    <xf numFmtId="0" fontId="8" fillId="6" borderId="0" xfId="0" applyFont="1" applyFill="1" applyAlignment="1" applyProtection="1">
      <alignment horizontal="left" vertical="center"/>
      <protection hidden="1"/>
    </xf>
    <xf numFmtId="0" fontId="3" fillId="6" borderId="0" xfId="0" applyFont="1" applyFill="1" applyAlignment="1" applyProtection="1">
      <alignment horizontal="left" vertical="center"/>
      <protection hidden="1"/>
    </xf>
    <xf numFmtId="0" fontId="3" fillId="6" borderId="0" xfId="0" applyFont="1" applyFill="1" applyAlignment="1" applyProtection="1">
      <alignment horizontal="right" vertical="center"/>
      <protection hidden="1"/>
    </xf>
    <xf numFmtId="49" fontId="4" fillId="6" borderId="0" xfId="0" applyNumberFormat="1" applyFont="1" applyFill="1" applyAlignment="1" applyProtection="1">
      <alignment horizontal="left" vertical="top"/>
      <protection hidden="1"/>
    </xf>
    <xf numFmtId="49" fontId="4" fillId="6" borderId="0" xfId="0" applyNumberFormat="1" applyFont="1" applyFill="1" applyAlignment="1" applyProtection="1">
      <alignment horizontal="left" vertical="center"/>
      <protection hidden="1"/>
    </xf>
    <xf numFmtId="164" fontId="2" fillId="6" borderId="0" xfId="0" applyNumberFormat="1" applyFont="1" applyFill="1" applyAlignment="1" applyProtection="1">
      <alignment horizontal="right" vertical="center"/>
      <protection hidden="1"/>
    </xf>
    <xf numFmtId="0" fontId="10" fillId="6" borderId="0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vertical="center"/>
      <protection hidden="1"/>
    </xf>
    <xf numFmtId="0" fontId="9" fillId="6" borderId="0" xfId="0" applyFont="1" applyFill="1" applyAlignment="1" applyProtection="1">
      <alignment horizontal="right" vertical="center"/>
      <protection hidden="1"/>
    </xf>
    <xf numFmtId="49" fontId="19" fillId="6" borderId="0" xfId="0" applyNumberFormat="1" applyFont="1" applyFill="1" applyBorder="1" applyAlignment="1" applyProtection="1">
      <alignment horizontal="right"/>
      <protection hidden="1"/>
    </xf>
    <xf numFmtId="49" fontId="19" fillId="6" borderId="0" xfId="0" applyNumberFormat="1" applyFont="1" applyFill="1" applyBorder="1" applyAlignment="1" applyProtection="1">
      <alignment horizontal="right" vertical="center"/>
      <protection hidden="1"/>
    </xf>
    <xf numFmtId="0" fontId="20" fillId="6" borderId="0" xfId="0" quotePrefix="1" applyFont="1" applyFill="1" applyBorder="1" applyAlignment="1" applyProtection="1">
      <alignment vertical="center"/>
      <protection hidden="1"/>
    </xf>
    <xf numFmtId="0" fontId="19" fillId="6" borderId="0" xfId="0" applyFont="1" applyFill="1" applyBorder="1" applyAlignment="1" applyProtection="1">
      <alignment vertical="center"/>
      <protection hidden="1"/>
    </xf>
    <xf numFmtId="0" fontId="19" fillId="6" borderId="0" xfId="0" applyFont="1" applyFill="1" applyBorder="1" applyAlignment="1" applyProtection="1">
      <alignment horizontal="right" vertical="center"/>
      <protection hidden="1"/>
    </xf>
    <xf numFmtId="164" fontId="19" fillId="6" borderId="0" xfId="0" applyNumberFormat="1" applyFont="1" applyFill="1" applyBorder="1" applyAlignment="1" applyProtection="1">
      <alignment vertical="center"/>
      <protection hidden="1"/>
    </xf>
    <xf numFmtId="164" fontId="19" fillId="6" borderId="0" xfId="0" applyNumberFormat="1" applyFont="1" applyFill="1" applyBorder="1" applyAlignment="1" applyProtection="1">
      <alignment horizontal="right" vertical="center"/>
      <protection hidden="1"/>
    </xf>
    <xf numFmtId="49" fontId="4" fillId="6" borderId="0" xfId="0" applyNumberFormat="1" applyFont="1" applyFill="1" applyBorder="1" applyAlignment="1" applyProtection="1">
      <alignment horizontal="right"/>
      <protection hidden="1"/>
    </xf>
    <xf numFmtId="49" fontId="9" fillId="6" borderId="0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protection hidden="1"/>
    </xf>
    <xf numFmtId="0" fontId="4" fillId="6" borderId="0" xfId="0" applyFont="1" applyFill="1" applyBorder="1" applyAlignment="1" applyProtection="1"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49" fontId="10" fillId="6" borderId="0" xfId="0" applyNumberFormat="1" applyFont="1" applyFill="1" applyBorder="1" applyAlignment="1" applyProtection="1">
      <alignment horizontal="right" vertical="center"/>
      <protection hidden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right" vertical="top"/>
    </xf>
    <xf numFmtId="164" fontId="20" fillId="6" borderId="0" xfId="0" applyNumberFormat="1" applyFont="1" applyFill="1" applyBorder="1" applyAlignment="1" applyProtection="1">
      <alignment horizontal="left" vertical="center"/>
      <protection hidden="1"/>
    </xf>
    <xf numFmtId="164" fontId="19" fillId="6" borderId="0" xfId="0" applyNumberFormat="1" applyFont="1" applyFill="1" applyBorder="1" applyAlignment="1" applyProtection="1">
      <alignment vertical="center"/>
      <protection locked="0"/>
    </xf>
    <xf numFmtId="0" fontId="18" fillId="6" borderId="0" xfId="0" applyFont="1" applyFill="1" applyAlignment="1" applyProtection="1">
      <alignment horizontal="right" vertical="center"/>
      <protection hidden="1"/>
    </xf>
    <xf numFmtId="49" fontId="2" fillId="6" borderId="0" xfId="0" applyNumberFormat="1" applyFont="1" applyFill="1" applyAlignment="1" applyProtection="1">
      <alignment textRotation="90"/>
      <protection hidden="1"/>
    </xf>
    <xf numFmtId="0" fontId="10" fillId="6" borderId="6" xfId="0" applyFont="1" applyFill="1" applyBorder="1" applyAlignment="1" applyProtection="1">
      <alignment horizontal="right" vertical="center"/>
      <protection hidden="1"/>
    </xf>
    <xf numFmtId="0" fontId="10" fillId="6" borderId="7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horizontal="right" vertical="center"/>
      <protection hidden="1"/>
    </xf>
    <xf numFmtId="0" fontId="10" fillId="6" borderId="9" xfId="0" applyFont="1" applyFill="1" applyBorder="1" applyAlignment="1" applyProtection="1">
      <alignment horizontal="right" vertical="center"/>
      <protection hidden="1"/>
    </xf>
    <xf numFmtId="164" fontId="8" fillId="6" borderId="10" xfId="0" applyNumberFormat="1" applyFont="1" applyFill="1" applyBorder="1" applyAlignment="1" applyProtection="1">
      <alignment vertical="center"/>
      <protection hidden="1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right"/>
    </xf>
    <xf numFmtId="16" fontId="10" fillId="6" borderId="0" xfId="0" applyNumberFormat="1" applyFont="1" applyFill="1" applyAlignment="1">
      <alignment horizontal="right"/>
    </xf>
    <xf numFmtId="8" fontId="4" fillId="5" borderId="0" xfId="0" applyNumberFormat="1" applyFont="1" applyFill="1" applyBorder="1" applyAlignment="1" applyProtection="1">
      <alignment vertical="center"/>
      <protection locked="0" hidden="1"/>
    </xf>
    <xf numFmtId="8" fontId="4" fillId="5" borderId="21" xfId="0" applyNumberFormat="1" applyFont="1" applyFill="1" applyBorder="1" applyAlignment="1" applyProtection="1">
      <alignment horizontal="right" vertical="center"/>
      <protection locked="0"/>
    </xf>
    <xf numFmtId="8" fontId="4" fillId="5" borderId="15" xfId="0" applyNumberFormat="1" applyFont="1" applyFill="1" applyBorder="1" applyAlignment="1" applyProtection="1">
      <alignment horizontal="right" vertical="center"/>
      <protection locked="0"/>
    </xf>
    <xf numFmtId="8" fontId="4" fillId="5" borderId="22" xfId="0" applyNumberFormat="1" applyFont="1" applyFill="1" applyBorder="1" applyAlignment="1" applyProtection="1">
      <alignment horizontal="right" vertical="center"/>
      <protection locked="0"/>
    </xf>
    <xf numFmtId="8" fontId="8" fillId="5" borderId="2" xfId="0" applyNumberFormat="1" applyFont="1" applyFill="1" applyBorder="1" applyAlignment="1" applyProtection="1">
      <alignment horizontal="right" vertical="center"/>
      <protection locked="0"/>
    </xf>
    <xf numFmtId="8" fontId="4" fillId="5" borderId="15" xfId="0" applyNumberFormat="1" applyFont="1" applyFill="1" applyBorder="1" applyAlignment="1" applyProtection="1">
      <alignment vertical="center"/>
      <protection locked="0" hidden="1"/>
    </xf>
    <xf numFmtId="8" fontId="8" fillId="5" borderId="23" xfId="0" applyNumberFormat="1" applyFont="1" applyFill="1" applyBorder="1" applyAlignment="1" applyProtection="1">
      <alignment horizontal="right" vertical="center"/>
      <protection locked="0"/>
    </xf>
    <xf numFmtId="8" fontId="8" fillId="5" borderId="9" xfId="0" applyNumberFormat="1" applyFont="1" applyFill="1" applyBorder="1" applyAlignment="1" applyProtection="1">
      <alignment vertical="center"/>
      <protection locked="0" hidden="1"/>
    </xf>
    <xf numFmtId="168" fontId="8" fillId="5" borderId="12" xfId="0" applyNumberFormat="1" applyFont="1" applyFill="1" applyBorder="1" applyAlignment="1" applyProtection="1">
      <alignment vertical="center"/>
      <protection hidden="1"/>
    </xf>
    <xf numFmtId="8" fontId="15" fillId="5" borderId="15" xfId="0" applyNumberFormat="1" applyFont="1" applyFill="1" applyBorder="1" applyAlignment="1" applyProtection="1">
      <alignment horizontal="right" vertical="center"/>
      <protection locked="0"/>
    </xf>
    <xf numFmtId="8" fontId="15" fillId="5" borderId="4" xfId="0" applyNumberFormat="1" applyFont="1" applyFill="1" applyBorder="1" applyAlignment="1" applyProtection="1">
      <alignment horizontal="right" vertical="center"/>
      <protection locked="0"/>
    </xf>
    <xf numFmtId="8" fontId="8" fillId="5" borderId="24" xfId="0" applyNumberFormat="1" applyFont="1" applyFill="1" applyBorder="1" applyAlignment="1" applyProtection="1">
      <alignment vertical="center"/>
      <protection locked="0" hidden="1"/>
    </xf>
    <xf numFmtId="8" fontId="17" fillId="5" borderId="9" xfId="0" applyNumberFormat="1" applyFont="1" applyFill="1" applyBorder="1" applyAlignment="1" applyProtection="1">
      <alignment vertical="center"/>
      <protection locked="0" hidden="1"/>
    </xf>
    <xf numFmtId="8" fontId="3" fillId="5" borderId="13" xfId="0" applyNumberFormat="1" applyFont="1" applyFill="1" applyBorder="1" applyAlignment="1" applyProtection="1">
      <alignment vertical="center"/>
      <protection hidden="1"/>
    </xf>
    <xf numFmtId="8" fontId="10" fillId="5" borderId="4" xfId="0" applyNumberFormat="1" applyFont="1" applyFill="1" applyBorder="1" applyProtection="1">
      <protection locked="0"/>
    </xf>
    <xf numFmtId="166" fontId="0" fillId="5" borderId="4" xfId="0" applyNumberFormat="1" applyFill="1" applyBorder="1" applyProtection="1">
      <protection locked="0"/>
    </xf>
    <xf numFmtId="14" fontId="10" fillId="5" borderId="4" xfId="0" applyNumberFormat="1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protection hidden="1"/>
    </xf>
    <xf numFmtId="49" fontId="4" fillId="7" borderId="0" xfId="0" applyNumberFormat="1" applyFont="1" applyFill="1" applyAlignment="1" applyProtection="1">
      <alignment horizontal="right" vertical="center"/>
      <protection hidden="1"/>
    </xf>
    <xf numFmtId="49" fontId="6" fillId="7" borderId="0" xfId="0" applyNumberFormat="1" applyFont="1" applyFill="1" applyAlignment="1" applyProtection="1">
      <alignment horizontal="left"/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4" fillId="7" borderId="0" xfId="0" applyFont="1" applyFill="1" applyAlignment="1" applyProtection="1">
      <alignment horizontal="right" vertical="center"/>
      <protection hidden="1"/>
    </xf>
    <xf numFmtId="0" fontId="12" fillId="7" borderId="0" xfId="0" applyFont="1" applyFill="1" applyAlignment="1" applyProtection="1">
      <alignment horizontal="center" vertical="top"/>
      <protection hidden="1"/>
    </xf>
    <xf numFmtId="49" fontId="2" fillId="7" borderId="0" xfId="0" applyNumberFormat="1" applyFont="1" applyFill="1" applyAlignment="1" applyProtection="1">
      <alignment textRotation="90"/>
      <protection hidden="1"/>
    </xf>
    <xf numFmtId="0" fontId="7" fillId="7" borderId="0" xfId="0" applyFont="1" applyFill="1" applyAlignment="1" applyProtection="1">
      <protection hidden="1"/>
    </xf>
    <xf numFmtId="0" fontId="4" fillId="7" borderId="0" xfId="0" applyFont="1" applyFill="1" applyAlignment="1" applyProtection="1">
      <protection hidden="1"/>
    </xf>
    <xf numFmtId="167" fontId="10" fillId="7" borderId="0" xfId="0" applyNumberFormat="1" applyFont="1" applyFill="1" applyAlignment="1" applyProtection="1">
      <alignment vertical="top"/>
      <protection hidden="1"/>
    </xf>
    <xf numFmtId="0" fontId="10" fillId="7" borderId="0" xfId="0" applyFont="1" applyFill="1" applyAlignment="1" applyProtection="1">
      <alignment vertical="top"/>
      <protection hidden="1"/>
    </xf>
    <xf numFmtId="0" fontId="10" fillId="7" borderId="0" xfId="0" applyFont="1" applyFill="1" applyAlignment="1" applyProtection="1">
      <alignment horizontal="right" vertical="top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22" fillId="0" borderId="4" xfId="0" applyFont="1" applyFill="1" applyBorder="1" applyAlignment="1" applyProtection="1">
      <alignment horizontal="left" vertical="center"/>
      <protection hidden="1"/>
    </xf>
    <xf numFmtId="0" fontId="23" fillId="0" borderId="4" xfId="0" applyFont="1" applyFill="1" applyBorder="1" applyAlignment="1" applyProtection="1">
      <alignment vertical="center"/>
      <protection hidden="1"/>
    </xf>
    <xf numFmtId="0" fontId="10" fillId="0" borderId="4" xfId="0" applyFont="1" applyBorder="1"/>
    <xf numFmtId="0" fontId="0" fillId="0" borderId="4" xfId="0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0" fontId="21" fillId="0" borderId="4" xfId="0" applyFont="1" applyFill="1" applyBorder="1" applyAlignment="1" applyProtection="1">
      <alignment vertical="center"/>
      <protection hidden="1"/>
    </xf>
    <xf numFmtId="0" fontId="3" fillId="6" borderId="25" xfId="0" applyFont="1" applyFill="1" applyBorder="1" applyAlignment="1" applyProtection="1">
      <alignment horizontal="right" vertical="center"/>
      <protection hidden="1"/>
    </xf>
    <xf numFmtId="169" fontId="3" fillId="5" borderId="25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/>
    <xf numFmtId="165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/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8" fontId="8" fillId="5" borderId="0" xfId="0" applyNumberFormat="1" applyFont="1" applyFill="1" applyBorder="1" applyAlignment="1" applyProtection="1">
      <alignment horizontal="right" vertical="center"/>
      <protection locked="0"/>
    </xf>
    <xf numFmtId="8" fontId="8" fillId="5" borderId="0" xfId="0" applyNumberFormat="1" applyFont="1" applyFill="1" applyBorder="1" applyAlignment="1" applyProtection="1">
      <alignment vertical="center"/>
      <protection locked="0" hidden="1"/>
    </xf>
    <xf numFmtId="0" fontId="2" fillId="5" borderId="0" xfId="0" applyFont="1" applyFill="1" applyAlignment="1" applyProtection="1">
      <alignment vertical="center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0" fillId="8" borderId="0" xfId="0" applyFont="1" applyFill="1" applyAlignment="1" applyProtection="1">
      <alignment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Border="1" applyProtection="1">
      <protection hidden="1"/>
    </xf>
    <xf numFmtId="0" fontId="10" fillId="8" borderId="0" xfId="0" applyFont="1" applyFill="1" applyProtection="1">
      <protection hidden="1"/>
    </xf>
    <xf numFmtId="4" fontId="10" fillId="8" borderId="0" xfId="0" applyNumberFormat="1" applyFont="1" applyFill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locked="0" hidden="1"/>
    </xf>
    <xf numFmtId="4" fontId="10" fillId="8" borderId="0" xfId="2" applyNumberFormat="1" applyFont="1" applyFill="1" applyBorder="1" applyAlignment="1" applyProtection="1">
      <alignment horizontal="right"/>
      <protection hidden="1"/>
    </xf>
    <xf numFmtId="0" fontId="8" fillId="8" borderId="0" xfId="0" applyFont="1" applyFill="1" applyBorder="1" applyProtection="1">
      <protection hidden="1"/>
    </xf>
    <xf numFmtId="4" fontId="10" fillId="0" borderId="4" xfId="0" applyNumberFormat="1" applyFont="1" applyFill="1" applyBorder="1" applyProtection="1">
      <protection locked="0" hidden="1"/>
    </xf>
    <xf numFmtId="4" fontId="10" fillId="8" borderId="0" xfId="0" applyNumberFormat="1" applyFont="1" applyFill="1" applyBorder="1" applyProtection="1">
      <protection hidden="1"/>
    </xf>
    <xf numFmtId="4" fontId="10" fillId="8" borderId="4" xfId="0" applyNumberFormat="1" applyFont="1" applyFill="1" applyBorder="1" applyProtection="1">
      <protection hidden="1"/>
    </xf>
    <xf numFmtId="0" fontId="10" fillId="8" borderId="0" xfId="0" applyFont="1" applyFill="1" applyAlignment="1" applyProtection="1">
      <alignment horizontal="left"/>
      <protection hidden="1"/>
    </xf>
    <xf numFmtId="14" fontId="10" fillId="5" borderId="0" xfId="0" applyNumberFormat="1" applyFont="1" applyFill="1" applyBorder="1" applyAlignment="1" applyProtection="1">
      <alignment horizontal="right"/>
      <protection locked="0"/>
    </xf>
    <xf numFmtId="14" fontId="10" fillId="5" borderId="0" xfId="0" applyNumberFormat="1" applyFont="1" applyFill="1" applyBorder="1" applyAlignment="1" applyProtection="1">
      <alignment horizontal="left"/>
      <protection locked="0"/>
    </xf>
    <xf numFmtId="166" fontId="0" fillId="5" borderId="0" xfId="0" applyNumberFormat="1" applyFill="1" applyBorder="1" applyProtection="1">
      <protection locked="0"/>
    </xf>
    <xf numFmtId="8" fontId="10" fillId="5" borderId="0" xfId="0" applyNumberFormat="1" applyFont="1" applyFill="1" applyBorder="1" applyProtection="1">
      <protection locked="0"/>
    </xf>
    <xf numFmtId="49" fontId="2" fillId="5" borderId="0" xfId="0" applyNumberFormat="1" applyFont="1" applyFill="1" applyAlignment="1" applyProtection="1">
      <alignment textRotation="90"/>
      <protection hidden="1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right"/>
    </xf>
    <xf numFmtId="16" fontId="10" fillId="5" borderId="0" xfId="0" applyNumberFormat="1" applyFont="1" applyFill="1" applyAlignment="1">
      <alignment horizontal="right"/>
    </xf>
    <xf numFmtId="0" fontId="4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164" fontId="10" fillId="5" borderId="0" xfId="0" applyNumberFormat="1" applyFont="1" applyFill="1" applyBorder="1" applyAlignment="1" applyProtection="1">
      <alignment vertical="center"/>
      <protection hidden="1"/>
    </xf>
    <xf numFmtId="164" fontId="10" fillId="5" borderId="4" xfId="0" applyNumberFormat="1" applyFont="1" applyFill="1" applyBorder="1" applyAlignment="1" applyProtection="1">
      <alignment vertical="center"/>
      <protection hidden="1"/>
    </xf>
    <xf numFmtId="0" fontId="4" fillId="5" borderId="5" xfId="0" applyFont="1" applyFill="1" applyBorder="1" applyAlignment="1" applyProtection="1">
      <alignment vertical="center"/>
      <protection hidden="1"/>
    </xf>
    <xf numFmtId="0" fontId="4" fillId="5" borderId="6" xfId="0" applyFont="1" applyFill="1" applyBorder="1" applyAlignment="1" applyProtection="1">
      <alignment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164" fontId="4" fillId="5" borderId="7" xfId="0" applyNumberFormat="1" applyFont="1" applyFill="1" applyBorder="1" applyAlignment="1" applyProtection="1">
      <alignment vertical="center"/>
      <protection hidden="1"/>
    </xf>
    <xf numFmtId="0" fontId="3" fillId="5" borderId="14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vertical="center"/>
      <protection hidden="1"/>
    </xf>
    <xf numFmtId="0" fontId="6" fillId="5" borderId="8" xfId="0" applyFont="1" applyFill="1" applyBorder="1" applyAlignment="1" applyProtection="1">
      <alignment vertical="center"/>
      <protection hidden="1"/>
    </xf>
    <xf numFmtId="0" fontId="4" fillId="5" borderId="9" xfId="0" applyFont="1" applyFill="1" applyBorder="1" applyAlignment="1" applyProtection="1">
      <alignment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164" fontId="6" fillId="5" borderId="10" xfId="0" applyNumberFormat="1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14" fontId="0" fillId="0" borderId="30" xfId="0" applyNumberFormat="1" applyBorder="1" applyAlignment="1">
      <alignment horizontal="left" wrapText="1"/>
    </xf>
    <xf numFmtId="0" fontId="3" fillId="8" borderId="0" xfId="0" applyFont="1" applyFill="1" applyBorder="1" applyAlignment="1" applyProtection="1">
      <alignment vertical="center"/>
      <protection hidden="1"/>
    </xf>
    <xf numFmtId="4" fontId="10" fillId="8" borderId="0" xfId="0" applyNumberFormat="1" applyFont="1" applyFill="1" applyAlignment="1" applyProtection="1">
      <alignment horizontal="right" vertical="center"/>
      <protection hidden="1"/>
    </xf>
    <xf numFmtId="4" fontId="3" fillId="8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0" fontId="1" fillId="7" borderId="0" xfId="0" applyFont="1" applyFill="1" applyAlignment="1" applyProtection="1">
      <protection hidden="1"/>
    </xf>
    <xf numFmtId="167" fontId="1" fillId="7" borderId="0" xfId="0" applyNumberFormat="1" applyFont="1" applyFill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7" borderId="31" xfId="0" applyFill="1" applyBorder="1" applyAlignment="1"/>
    <xf numFmtId="0" fontId="0" fillId="0" borderId="29" xfId="0" applyBorder="1" applyAlignment="1"/>
    <xf numFmtId="0" fontId="0" fillId="0" borderId="32" xfId="0" applyBorder="1" applyAlignment="1"/>
    <xf numFmtId="49" fontId="10" fillId="5" borderId="20" xfId="0" applyNumberFormat="1" applyFont="1" applyFill="1" applyBorder="1" applyAlignment="1" applyProtection="1">
      <alignment horizontal="left" wrapText="1"/>
      <protection hidden="1"/>
    </xf>
    <xf numFmtId="0" fontId="15" fillId="5" borderId="20" xfId="0" applyFont="1" applyFill="1" applyBorder="1" applyAlignment="1" applyProtection="1">
      <alignment horizontal="left" vertical="center"/>
      <protection locked="0"/>
    </xf>
    <xf numFmtId="49" fontId="24" fillId="5" borderId="26" xfId="0" applyNumberFormat="1" applyFont="1" applyFill="1" applyBorder="1" applyAlignment="1" applyProtection="1">
      <alignment horizontal="left" vertical="center" shrinkToFit="1"/>
      <protection hidden="1"/>
    </xf>
    <xf numFmtId="49" fontId="24" fillId="5" borderId="27" xfId="0" applyNumberFormat="1" applyFont="1" applyFill="1" applyBorder="1" applyAlignment="1" applyProtection="1">
      <alignment horizontal="left" vertical="center" shrinkToFit="1"/>
      <protection hidden="1"/>
    </xf>
    <xf numFmtId="49" fontId="24" fillId="5" borderId="28" xfId="0" applyNumberFormat="1" applyFont="1" applyFill="1" applyBorder="1" applyAlignment="1" applyProtection="1">
      <alignment horizontal="left" vertical="center" shrinkToFit="1"/>
      <protection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3" fillId="6" borderId="6" xfId="0" applyFont="1" applyFill="1" applyBorder="1" applyAlignment="1" applyProtection="1">
      <alignment vertical="center"/>
      <protection hidden="1"/>
    </xf>
    <xf numFmtId="0" fontId="3" fillId="6" borderId="17" xfId="0" applyFont="1" applyFill="1" applyBorder="1" applyAlignment="1" applyProtection="1">
      <alignment vertical="center"/>
      <protection hidden="1"/>
    </xf>
    <xf numFmtId="0" fontId="3" fillId="6" borderId="14" xfId="0" applyFont="1" applyFill="1" applyBorder="1" applyAlignment="1" applyProtection="1">
      <alignment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0" fontId="3" fillId="6" borderId="9" xfId="0" applyFont="1" applyFill="1" applyBorder="1" applyAlignment="1" applyProtection="1">
      <alignment vertical="center"/>
      <protection hidden="1"/>
    </xf>
    <xf numFmtId="0" fontId="3" fillId="6" borderId="19" xfId="0" applyFont="1" applyFill="1" applyBorder="1" applyAlignment="1" applyProtection="1">
      <alignment vertical="center"/>
      <protection hidden="1"/>
    </xf>
    <xf numFmtId="0" fontId="8" fillId="0" borderId="4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0" fillId="5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 hidden="1"/>
    </xf>
    <xf numFmtId="0" fontId="8" fillId="6" borderId="0" xfId="0" applyFont="1" applyFill="1" applyBorder="1" applyAlignment="1" applyProtection="1">
      <alignment horizontal="right" vertical="center" shrinkToFit="1"/>
      <protection hidden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21"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  <dxf>
      <font>
        <color theme="1" tint="0.499984740745262"/>
      </font>
    </dxf>
    <dxf>
      <font>
        <color theme="3"/>
      </font>
    </dxf>
    <dxf>
      <font>
        <color theme="5"/>
      </font>
    </dxf>
  </dxfs>
  <tableStyles count="0" defaultTableStyle="TableStyleMedium2" defaultPivotStyle="PivotStyleLight16"/>
  <colors>
    <mruColors>
      <color rgb="FF0000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51</xdr:row>
          <xdr:rowOff>0</xdr:rowOff>
        </xdr:from>
        <xdr:to>
          <xdr:col>2</xdr:col>
          <xdr:colOff>257175</xdr:colOff>
          <xdr:row>52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52</xdr:row>
          <xdr:rowOff>0</xdr:rowOff>
        </xdr:from>
        <xdr:to>
          <xdr:col>2</xdr:col>
          <xdr:colOff>257175</xdr:colOff>
          <xdr:row>53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53</xdr:row>
          <xdr:rowOff>0</xdr:rowOff>
        </xdr:from>
        <xdr:to>
          <xdr:col>2</xdr:col>
          <xdr:colOff>257175</xdr:colOff>
          <xdr:row>54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54</xdr:row>
          <xdr:rowOff>0</xdr:rowOff>
        </xdr:from>
        <xdr:to>
          <xdr:col>2</xdr:col>
          <xdr:colOff>257175</xdr:colOff>
          <xdr:row>55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li_2005_94(2)_Eltern_Hz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uptberechnung"/>
      <sheetName val="Nebenrechnung Mutter"/>
      <sheetName val="Nebenrechnung Vater"/>
      <sheetName val="KMSteuerung"/>
      <sheetName val="KMWerte"/>
      <sheetName val="KVSteuerung"/>
      <sheetName val="KVWerte"/>
      <sheetName val="Werte"/>
      <sheetName val="Selbstbehalte"/>
      <sheetName val="Grundlagen"/>
    </sheetNames>
    <sheetDataSet>
      <sheetData sheetId="0">
        <row r="13">
          <cell r="G13">
            <v>0</v>
          </cell>
          <cell r="J13">
            <v>0</v>
          </cell>
        </row>
        <row r="14">
          <cell r="B14" t="str">
            <v>Sonstige Einkünfte (z.B. Unterhalt, Rente, etc.)</v>
          </cell>
          <cell r="G14">
            <v>0</v>
          </cell>
          <cell r="J14">
            <v>0</v>
          </cell>
        </row>
        <row r="15">
          <cell r="B15" t="str">
            <v>Sonstige Einkünfte (z.B. Wohnwert bei mietfreiem Wohnen)</v>
          </cell>
          <cell r="G15">
            <v>0</v>
          </cell>
          <cell r="J15">
            <v>0</v>
          </cell>
        </row>
        <row r="20">
          <cell r="G20">
            <v>0</v>
          </cell>
          <cell r="J20">
            <v>0</v>
          </cell>
        </row>
        <row r="22">
          <cell r="C22">
            <v>220</v>
          </cell>
          <cell r="D22">
            <v>220</v>
          </cell>
        </row>
        <row r="23">
          <cell r="C23">
            <v>0</v>
          </cell>
          <cell r="D23">
            <v>0</v>
          </cell>
        </row>
        <row r="28">
          <cell r="B28" t="str">
            <v>Berufskleidung, Arbeitsmittel, etc.</v>
          </cell>
          <cell r="G28">
            <v>0</v>
          </cell>
          <cell r="J28">
            <v>0</v>
          </cell>
        </row>
        <row r="29">
          <cell r="B29" t="str">
            <v>Berufskleidung, Arbeitsmittel, etc.</v>
          </cell>
          <cell r="G29">
            <v>0</v>
          </cell>
          <cell r="J29">
            <v>0</v>
          </cell>
        </row>
        <row r="39">
          <cell r="B39" t="str">
            <v>Schuldverpflichtungen</v>
          </cell>
          <cell r="G39">
            <v>0</v>
          </cell>
          <cell r="J39">
            <v>0</v>
          </cell>
        </row>
        <row r="40">
          <cell r="B40" t="str">
            <v>Sonstige anzuerkennende Verpflichtungen</v>
          </cell>
          <cell r="G40">
            <v>0</v>
          </cell>
          <cell r="J40">
            <v>0</v>
          </cell>
        </row>
        <row r="51">
          <cell r="D51">
            <v>0</v>
          </cell>
        </row>
        <row r="63">
          <cell r="G63">
            <v>0</v>
          </cell>
        </row>
        <row r="65">
          <cell r="D65">
            <v>0</v>
          </cell>
        </row>
        <row r="67">
          <cell r="G67">
            <v>0</v>
          </cell>
        </row>
        <row r="68">
          <cell r="B68" t="str">
            <v>Sonstige (bereinigte) Einkünfte</v>
          </cell>
          <cell r="G68">
            <v>0</v>
          </cell>
        </row>
        <row r="84">
          <cell r="G84">
            <v>0</v>
          </cell>
        </row>
        <row r="85">
          <cell r="G85">
            <v>0</v>
          </cell>
        </row>
        <row r="87">
          <cell r="M87">
            <v>0</v>
          </cell>
        </row>
        <row r="98">
          <cell r="B98" t="str">
            <v>weiteres (gemeinsames) Kind</v>
          </cell>
          <cell r="H98">
            <v>0</v>
          </cell>
        </row>
        <row r="99">
          <cell r="B99" t="str">
            <v>weiteres (gemeinsames) Kind</v>
          </cell>
          <cell r="H99">
            <v>0</v>
          </cell>
        </row>
        <row r="100">
          <cell r="B100" t="str">
            <v>weiteres (gemeinsames) Kind</v>
          </cell>
          <cell r="H100">
            <v>0</v>
          </cell>
        </row>
        <row r="104">
          <cell r="J104">
            <v>0</v>
          </cell>
        </row>
        <row r="110">
          <cell r="G110">
            <v>0</v>
          </cell>
          <cell r="J110">
            <v>0</v>
          </cell>
        </row>
        <row r="111">
          <cell r="G111">
            <v>0</v>
          </cell>
          <cell r="J111">
            <v>0</v>
          </cell>
        </row>
        <row r="115">
          <cell r="B115" t="str">
            <v>weiteres Kind nur der Mutter / nur des Vaters</v>
          </cell>
          <cell r="G115">
            <v>0</v>
          </cell>
          <cell r="J115">
            <v>0</v>
          </cell>
        </row>
        <row r="116">
          <cell r="B116" t="str">
            <v>weiteres Kind nur der Mutter / nur des Vaters</v>
          </cell>
          <cell r="G116">
            <v>0</v>
          </cell>
          <cell r="J116">
            <v>0</v>
          </cell>
        </row>
        <row r="120">
          <cell r="G120">
            <v>0</v>
          </cell>
          <cell r="J120">
            <v>0</v>
          </cell>
        </row>
        <row r="130">
          <cell r="G130">
            <v>0</v>
          </cell>
          <cell r="J130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60">
          <cell r="G160">
            <v>0</v>
          </cell>
        </row>
        <row r="164">
          <cell r="G164">
            <v>0</v>
          </cell>
        </row>
        <row r="169">
          <cell r="G169">
            <v>0</v>
          </cell>
        </row>
        <row r="173">
          <cell r="G173">
            <v>0</v>
          </cell>
        </row>
        <row r="200">
          <cell r="C200">
            <v>0</v>
          </cell>
        </row>
        <row r="219">
          <cell r="C219">
            <v>0</v>
          </cell>
        </row>
        <row r="236">
          <cell r="G236">
            <v>0</v>
          </cell>
          <cell r="J236">
            <v>0</v>
          </cell>
        </row>
        <row r="237">
          <cell r="G237">
            <v>0</v>
          </cell>
          <cell r="J237">
            <v>0</v>
          </cell>
        </row>
        <row r="238">
          <cell r="G238">
            <v>0</v>
          </cell>
          <cell r="J238">
            <v>0</v>
          </cell>
        </row>
        <row r="239">
          <cell r="G239">
            <v>0</v>
          </cell>
          <cell r="J239">
            <v>0</v>
          </cell>
        </row>
        <row r="254">
          <cell r="J254">
            <v>0</v>
          </cell>
        </row>
        <row r="260">
          <cell r="B260" t="str">
            <v>Voraussetzungen für Kindergeld als Mindestkostenbeitrag sind NICHT gegeben, Mindestkostenbeitrag somit:</v>
          </cell>
          <cell r="J260">
            <v>0</v>
          </cell>
        </row>
        <row r="261">
          <cell r="B261" t="str">
            <v>Mindestkostenbeitrag bei teilstationärer Hilfe (15 % des gewährten Kinderzuschlages)</v>
          </cell>
          <cell r="I261" t="str">
            <v>+</v>
          </cell>
          <cell r="J261">
            <v>0</v>
          </cell>
        </row>
        <row r="262">
          <cell r="B262" t="str">
            <v>Summe Mindestkostenbeiträge</v>
          </cell>
          <cell r="J262">
            <v>0</v>
          </cell>
        </row>
        <row r="264">
          <cell r="B264" t="str">
            <v>Forderung nach durchgeführter Schutzbetragsberechnung und Härtefallprüfung</v>
          </cell>
          <cell r="J264">
            <v>0</v>
          </cell>
        </row>
        <row r="265">
          <cell r="B265" t="str">
            <v>Die Forderung liegt unter der vg. Summe der Mindestkostenbeiträge und ist daher aufzustocken um</v>
          </cell>
          <cell r="I265" t="str">
            <v>+</v>
          </cell>
          <cell r="J265">
            <v>0</v>
          </cell>
        </row>
        <row r="266">
          <cell r="B266" t="str">
            <v>Endgültiger errechneter Kostenbeitrag</v>
          </cell>
          <cell r="J266">
            <v>0</v>
          </cell>
        </row>
        <row r="267">
          <cell r="B267" t="str">
            <v>aufgerundet</v>
          </cell>
          <cell r="J267">
            <v>0</v>
          </cell>
        </row>
        <row r="271">
          <cell r="B271" t="str">
            <v>Festgesetzter Kostenbeitrag</v>
          </cell>
          <cell r="G271">
            <v>0</v>
          </cell>
        </row>
        <row r="272">
          <cell r="B272" t="str">
            <v>das Jugendamt erhält bereits direkt</v>
          </cell>
          <cell r="C272" t="str">
            <v>Bezeichnung</v>
          </cell>
          <cell r="F272" t="str">
            <v>./.</v>
          </cell>
          <cell r="G272">
            <v>0</v>
          </cell>
        </row>
        <row r="273">
          <cell r="G27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G85"/>
  <sheetViews>
    <sheetView tabSelected="1" view="pageLayout" topLeftCell="A58" zoomScaleNormal="100" zoomScaleSheetLayoutView="100" workbookViewId="0">
      <selection activeCell="B81" sqref="B81"/>
    </sheetView>
  </sheetViews>
  <sheetFormatPr baseColWidth="10" defaultRowHeight="12.75" x14ac:dyDescent="0.2"/>
  <cols>
    <col min="1" max="1" width="5.85546875" style="4" customWidth="1"/>
    <col min="2" max="2" width="5.7109375" style="4" customWidth="1"/>
    <col min="3" max="3" width="28" style="1" customWidth="1"/>
    <col min="4" max="4" width="25" style="1" customWidth="1"/>
    <col min="5" max="5" width="15.5703125" style="1" customWidth="1"/>
    <col min="6" max="6" width="13.7109375" style="1" customWidth="1"/>
    <col min="7" max="7" width="18.85546875" style="1" bestFit="1" customWidth="1"/>
    <col min="8" max="8" width="13.7109375" style="1" customWidth="1"/>
    <col min="9" max="9" width="5.7109375" style="2" customWidth="1"/>
    <col min="10" max="10" width="13.7109375" style="1" customWidth="1"/>
    <col min="11" max="11" width="5.7109375" style="1" customWidth="1"/>
    <col min="12" max="12" width="5.7109375" style="124" customWidth="1"/>
    <col min="13" max="189" width="11.42578125" style="124"/>
    <col min="190" max="16384" width="11.42578125" style="1"/>
  </cols>
  <sheetData>
    <row r="1" spans="1:189" s="5" customFormat="1" ht="41.25" customHeight="1" x14ac:dyDescent="0.2">
      <c r="A1" s="145" t="s">
        <v>62</v>
      </c>
      <c r="B1" s="138"/>
      <c r="C1" s="139"/>
      <c r="D1" s="139"/>
      <c r="E1" s="140"/>
      <c r="F1" s="141"/>
      <c r="G1" s="142"/>
      <c r="H1" s="143"/>
      <c r="I1" s="144"/>
      <c r="J1" s="235" t="s">
        <v>70</v>
      </c>
      <c r="K1" s="236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</row>
    <row r="2" spans="1:189" s="5" customFormat="1" ht="18" customHeight="1" x14ac:dyDescent="0.2">
      <c r="A2" s="18" t="s">
        <v>87</v>
      </c>
      <c r="B2" s="19"/>
      <c r="C2" s="19"/>
      <c r="D2" s="19"/>
      <c r="E2" s="19"/>
      <c r="F2" s="20"/>
      <c r="G2" s="20"/>
      <c r="H2" s="20"/>
      <c r="I2" s="19"/>
      <c r="J2" s="20" t="s">
        <v>18</v>
      </c>
      <c r="K2" s="2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</row>
    <row r="3" spans="1:189" s="5" customFormat="1" ht="32.25" customHeight="1" x14ac:dyDescent="0.2">
      <c r="A3" s="21" t="s">
        <v>63</v>
      </c>
      <c r="B3" s="22"/>
      <c r="C3" s="22"/>
      <c r="D3" s="22"/>
      <c r="E3" s="22"/>
      <c r="F3" s="20"/>
      <c r="G3" s="20"/>
      <c r="H3" s="20"/>
      <c r="I3" s="22"/>
      <c r="J3" s="240"/>
      <c r="K3" s="238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</row>
    <row r="4" spans="1:189" s="5" customFormat="1" ht="5.25" customHeight="1" x14ac:dyDescent="0.2">
      <c r="A4" s="21"/>
      <c r="B4" s="22"/>
      <c r="C4" s="22"/>
      <c r="D4" s="22"/>
      <c r="E4" s="22"/>
      <c r="F4" s="20"/>
      <c r="G4" s="20"/>
      <c r="H4" s="20"/>
      <c r="I4" s="22"/>
      <c r="J4" s="21"/>
      <c r="K4" s="22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</row>
    <row r="5" spans="1:189" s="5" customFormat="1" ht="15" customHeight="1" x14ac:dyDescent="0.2">
      <c r="A5" s="22" t="s">
        <v>64</v>
      </c>
      <c r="B5" s="23"/>
      <c r="C5" s="239"/>
      <c r="D5" s="238"/>
      <c r="E5" s="24"/>
      <c r="F5" s="20"/>
      <c r="G5" s="20"/>
      <c r="H5" s="20"/>
      <c r="I5" s="24" t="s">
        <v>65</v>
      </c>
      <c r="J5" s="240"/>
      <c r="K5" s="24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</row>
    <row r="6" spans="1:189" s="6" customFormat="1" ht="6.75" customHeight="1" x14ac:dyDescent="0.2">
      <c r="A6" s="22"/>
      <c r="B6" s="23"/>
      <c r="C6" s="26"/>
      <c r="D6" s="25"/>
      <c r="E6" s="24"/>
      <c r="F6" s="20"/>
      <c r="G6" s="20"/>
      <c r="H6" s="20"/>
      <c r="I6" s="24"/>
      <c r="J6" s="22"/>
      <c r="K6" s="19"/>
      <c r="L6" s="148"/>
      <c r="M6" s="148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</row>
    <row r="7" spans="1:189" s="6" customFormat="1" ht="18.75" x14ac:dyDescent="0.2">
      <c r="A7" s="22" t="s">
        <v>66</v>
      </c>
      <c r="B7" s="23"/>
      <c r="C7" s="237"/>
      <c r="D7" s="238"/>
      <c r="E7" s="24"/>
      <c r="F7" s="20"/>
      <c r="G7" s="20"/>
      <c r="H7" s="20"/>
      <c r="I7" s="24" t="s">
        <v>67</v>
      </c>
      <c r="J7" s="240"/>
      <c r="K7" s="238"/>
      <c r="L7" s="150"/>
      <c r="M7" s="150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</row>
    <row r="8" spans="1:189" s="7" customFormat="1" x14ac:dyDescent="0.2">
      <c r="A8" s="20"/>
      <c r="B8" s="23"/>
      <c r="C8" s="27"/>
      <c r="D8" s="20"/>
      <c r="E8" s="27"/>
      <c r="F8" s="20"/>
      <c r="G8" s="20"/>
      <c r="H8" s="20"/>
      <c r="I8" s="27"/>
      <c r="J8" s="20"/>
      <c r="K8" s="28"/>
      <c r="L8" s="17"/>
      <c r="M8" s="17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</row>
    <row r="9" spans="1:189" s="14" customFormat="1" ht="15.75" x14ac:dyDescent="0.2">
      <c r="A9" s="161"/>
      <c r="B9" s="162" t="s">
        <v>71</v>
      </c>
      <c r="C9" s="163"/>
      <c r="D9" s="163"/>
      <c r="E9" s="163"/>
      <c r="F9" s="163"/>
      <c r="G9" s="163"/>
      <c r="H9" s="163"/>
      <c r="I9" s="164"/>
      <c r="J9" s="163"/>
      <c r="K9" s="16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</row>
    <row r="10" spans="1:189" s="12" customFormat="1" ht="14.25" customHeight="1" x14ac:dyDescent="0.2">
      <c r="A10" s="161"/>
      <c r="B10" s="165" t="s">
        <v>72</v>
      </c>
      <c r="C10" s="166"/>
      <c r="D10" s="174" t="s">
        <v>88</v>
      </c>
      <c r="E10" s="166"/>
      <c r="F10" s="163"/>
      <c r="G10" s="163"/>
      <c r="H10" s="167"/>
      <c r="I10" s="164"/>
      <c r="J10" s="168">
        <v>0</v>
      </c>
      <c r="K10" s="161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</row>
    <row r="11" spans="1:189" s="9" customFormat="1" ht="14.25" x14ac:dyDescent="0.2">
      <c r="A11" s="161"/>
      <c r="B11" s="165" t="s">
        <v>73</v>
      </c>
      <c r="C11" s="166"/>
      <c r="D11" s="166" t="s">
        <v>74</v>
      </c>
      <c r="E11" s="161"/>
      <c r="F11" s="163"/>
      <c r="G11" s="163"/>
      <c r="H11" s="166"/>
      <c r="I11" s="164"/>
      <c r="J11" s="168">
        <v>0</v>
      </c>
      <c r="K11" s="161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</row>
    <row r="12" spans="1:189" s="9" customFormat="1" ht="14.25" x14ac:dyDescent="0.2">
      <c r="A12" s="161"/>
      <c r="B12" s="165" t="s">
        <v>89</v>
      </c>
      <c r="C12" s="166"/>
      <c r="D12" s="166" t="s">
        <v>75</v>
      </c>
      <c r="E12" s="166"/>
      <c r="F12" s="163"/>
      <c r="G12" s="163"/>
      <c r="H12" s="168">
        <v>0</v>
      </c>
      <c r="I12" s="164"/>
      <c r="J12" s="169"/>
      <c r="K12" s="161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</row>
    <row r="13" spans="1:189" s="9" customFormat="1" ht="15" x14ac:dyDescent="0.25">
      <c r="A13" s="161"/>
      <c r="B13" s="170"/>
      <c r="C13" s="166"/>
      <c r="D13" s="166" t="s">
        <v>76</v>
      </c>
      <c r="E13" s="166"/>
      <c r="F13" s="163"/>
      <c r="G13" s="163" t="s">
        <v>0</v>
      </c>
      <c r="H13" s="168">
        <v>0</v>
      </c>
      <c r="I13" s="164"/>
      <c r="J13" s="167"/>
      <c r="K13" s="161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</row>
    <row r="14" spans="1:189" s="9" customFormat="1" ht="15" x14ac:dyDescent="0.25">
      <c r="A14" s="161"/>
      <c r="B14" s="170"/>
      <c r="C14" s="166"/>
      <c r="D14" s="166" t="s">
        <v>77</v>
      </c>
      <c r="E14" s="166"/>
      <c r="F14" s="163"/>
      <c r="G14" s="163" t="s">
        <v>22</v>
      </c>
      <c r="H14" s="171">
        <v>0</v>
      </c>
      <c r="I14" s="164"/>
      <c r="J14" s="167"/>
      <c r="K14" s="161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</row>
    <row r="15" spans="1:189" s="9" customFormat="1" ht="14.25" x14ac:dyDescent="0.2">
      <c r="A15" s="161"/>
      <c r="B15" s="166"/>
      <c r="C15" s="166"/>
      <c r="D15" s="166" t="s">
        <v>78</v>
      </c>
      <c r="E15" s="166"/>
      <c r="F15" s="163"/>
      <c r="G15" s="163"/>
      <c r="H15" s="172">
        <f>H12+H13-H14</f>
        <v>0</v>
      </c>
      <c r="I15" s="164"/>
      <c r="J15" s="173">
        <f>H15</f>
        <v>0</v>
      </c>
      <c r="K15" s="161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</row>
    <row r="16" spans="1:189" s="9" customFormat="1" ht="26.25" customHeight="1" x14ac:dyDescent="0.2">
      <c r="A16" s="161"/>
      <c r="B16" s="209" t="s">
        <v>79</v>
      </c>
      <c r="C16" s="163"/>
      <c r="D16" s="163"/>
      <c r="E16" s="163"/>
      <c r="F16" s="163"/>
      <c r="G16" s="163"/>
      <c r="H16" s="210"/>
      <c r="I16" s="164"/>
      <c r="J16" s="211">
        <f>J10+J11+J15</f>
        <v>0</v>
      </c>
      <c r="K16" s="161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</row>
    <row r="17" spans="1:189" s="9" customFormat="1" ht="15.75" x14ac:dyDescent="0.2">
      <c r="A17" s="29" t="s">
        <v>1</v>
      </c>
      <c r="B17" s="30" t="s">
        <v>58</v>
      </c>
      <c r="C17" s="30"/>
      <c r="D17" s="30"/>
      <c r="E17" s="30"/>
      <c r="F17" s="30"/>
      <c r="G17" s="30"/>
      <c r="H17" s="30"/>
      <c r="I17" s="30"/>
      <c r="J17" s="30"/>
      <c r="K17" s="30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</row>
    <row r="18" spans="1:189" s="9" customFormat="1" ht="16.5" thickBot="1" x14ac:dyDescent="0.25">
      <c r="A18" s="32"/>
      <c r="B18" s="32"/>
      <c r="C18" s="33"/>
      <c r="D18" s="33"/>
      <c r="E18" s="33"/>
      <c r="F18" s="34" t="s">
        <v>61</v>
      </c>
      <c r="G18" s="35"/>
      <c r="H18" s="31"/>
      <c r="I18" s="146" t="s">
        <v>59</v>
      </c>
      <c r="J18" s="147"/>
      <c r="K18" s="3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</row>
    <row r="19" spans="1:189" s="9" customFormat="1" ht="15" thickTop="1" x14ac:dyDescent="0.2">
      <c r="A19" s="37"/>
      <c r="B19" s="38"/>
      <c r="C19" s="38"/>
      <c r="D19" s="38"/>
      <c r="E19" s="38"/>
      <c r="F19" s="38"/>
      <c r="G19" s="39"/>
      <c r="H19" s="34" t="s">
        <v>60</v>
      </c>
      <c r="I19" s="35"/>
      <c r="J19" s="36" t="s">
        <v>24</v>
      </c>
      <c r="K19" s="3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</row>
    <row r="20" spans="1:189" s="12" customFormat="1" ht="15" x14ac:dyDescent="0.2">
      <c r="A20" s="40"/>
      <c r="B20" s="41" t="s">
        <v>3</v>
      </c>
      <c r="C20" s="42" t="s">
        <v>34</v>
      </c>
      <c r="D20" s="43"/>
      <c r="E20" s="44"/>
      <c r="F20" s="106">
        <v>0</v>
      </c>
      <c r="G20" s="44"/>
      <c r="H20" s="45"/>
      <c r="I20" s="46"/>
      <c r="J20" s="47"/>
      <c r="K20" s="38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</row>
    <row r="21" spans="1:189" s="9" customFormat="1" ht="14.25" x14ac:dyDescent="0.2">
      <c r="A21" s="40"/>
      <c r="B21" s="40" t="s">
        <v>22</v>
      </c>
      <c r="C21" s="43" t="s">
        <v>25</v>
      </c>
      <c r="D21" s="43"/>
      <c r="E21" s="44" t="s">
        <v>6</v>
      </c>
      <c r="F21" s="107">
        <v>0</v>
      </c>
      <c r="G21" s="44"/>
      <c r="H21" s="45"/>
      <c r="I21" s="46"/>
      <c r="J21" s="47"/>
      <c r="K21" s="3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</row>
    <row r="22" spans="1:189" s="9" customFormat="1" ht="14.25" x14ac:dyDescent="0.2">
      <c r="A22" s="40"/>
      <c r="B22" s="40" t="s">
        <v>22</v>
      </c>
      <c r="C22" s="43" t="s">
        <v>26</v>
      </c>
      <c r="D22" s="43"/>
      <c r="E22" s="44" t="s">
        <v>6</v>
      </c>
      <c r="F22" s="108">
        <v>0</v>
      </c>
      <c r="G22" s="44"/>
      <c r="H22" s="45"/>
      <c r="I22" s="46"/>
      <c r="J22" s="47"/>
      <c r="K22" s="3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</row>
    <row r="23" spans="1:189" s="9" customFormat="1" ht="14.25" x14ac:dyDescent="0.2">
      <c r="A23" s="40"/>
      <c r="B23" s="40" t="s">
        <v>22</v>
      </c>
      <c r="C23" s="43" t="s">
        <v>27</v>
      </c>
      <c r="D23" s="43"/>
      <c r="E23" s="44" t="s">
        <v>6</v>
      </c>
      <c r="F23" s="108">
        <v>0</v>
      </c>
      <c r="G23" s="44"/>
      <c r="H23" s="45"/>
      <c r="I23" s="46"/>
      <c r="J23" s="47"/>
      <c r="K23" s="3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</row>
    <row r="24" spans="1:189" s="9" customFormat="1" ht="14.25" x14ac:dyDescent="0.2">
      <c r="A24" s="40"/>
      <c r="B24" s="40" t="s">
        <v>22</v>
      </c>
      <c r="C24" s="43" t="s">
        <v>28</v>
      </c>
      <c r="D24" s="43"/>
      <c r="E24" s="44" t="s">
        <v>6</v>
      </c>
      <c r="F24" s="108">
        <v>0</v>
      </c>
      <c r="G24" s="44"/>
      <c r="H24" s="45"/>
      <c r="I24" s="46"/>
      <c r="J24" s="47"/>
      <c r="K24" s="3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</row>
    <row r="25" spans="1:189" s="9" customFormat="1" ht="15" x14ac:dyDescent="0.2">
      <c r="A25" s="40"/>
      <c r="B25" s="40" t="s">
        <v>22</v>
      </c>
      <c r="C25" s="43" t="s">
        <v>29</v>
      </c>
      <c r="D25" s="43"/>
      <c r="E25" s="44" t="s">
        <v>6</v>
      </c>
      <c r="F25" s="108">
        <v>0</v>
      </c>
      <c r="G25" s="44"/>
      <c r="H25" s="45"/>
      <c r="I25" s="46"/>
      <c r="J25" s="47"/>
      <c r="K25" s="4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</row>
    <row r="26" spans="1:189" s="12" customFormat="1" ht="14.25" x14ac:dyDescent="0.2">
      <c r="A26" s="40"/>
      <c r="B26" s="40" t="s">
        <v>22</v>
      </c>
      <c r="C26" s="43" t="s">
        <v>30</v>
      </c>
      <c r="D26" s="43"/>
      <c r="E26" s="44" t="s">
        <v>6</v>
      </c>
      <c r="F26" s="108">
        <v>0</v>
      </c>
      <c r="G26" s="44"/>
      <c r="H26" s="45"/>
      <c r="I26" s="46"/>
      <c r="J26" s="47"/>
      <c r="K26" s="38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</row>
    <row r="27" spans="1:189" s="9" customFormat="1" ht="15" x14ac:dyDescent="0.2">
      <c r="A27" s="40"/>
      <c r="B27" s="40" t="s">
        <v>22</v>
      </c>
      <c r="C27" s="43" t="s">
        <v>31</v>
      </c>
      <c r="D27" s="43"/>
      <c r="E27" s="44" t="s">
        <v>6</v>
      </c>
      <c r="F27" s="108">
        <v>0</v>
      </c>
      <c r="G27" s="44"/>
      <c r="H27" s="45"/>
      <c r="I27" s="46"/>
      <c r="J27" s="47"/>
      <c r="K27" s="4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</row>
    <row r="28" spans="1:189" s="12" customFormat="1" ht="14.25" x14ac:dyDescent="0.2">
      <c r="A28" s="40"/>
      <c r="B28" s="40" t="s">
        <v>22</v>
      </c>
      <c r="C28" s="43" t="s">
        <v>21</v>
      </c>
      <c r="D28" s="43"/>
      <c r="E28" s="44" t="s">
        <v>6</v>
      </c>
      <c r="F28" s="109">
        <v>0</v>
      </c>
      <c r="G28" s="44"/>
      <c r="H28" s="45"/>
      <c r="I28" s="46"/>
      <c r="J28" s="47"/>
      <c r="K28" s="38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</row>
    <row r="29" spans="1:189" s="9" customFormat="1" ht="15" x14ac:dyDescent="0.2">
      <c r="A29" s="40"/>
      <c r="B29" s="40"/>
      <c r="C29" s="48" t="s">
        <v>35</v>
      </c>
      <c r="D29" s="43"/>
      <c r="E29" s="49" t="s">
        <v>23</v>
      </c>
      <c r="F29" s="110">
        <f>F20-SUM(F21:F28)</f>
        <v>0</v>
      </c>
      <c r="G29" s="50" t="s">
        <v>6</v>
      </c>
      <c r="H29" s="51">
        <f>IF(F29&gt;150,150,F29)</f>
        <v>0</v>
      </c>
      <c r="I29" s="52" t="s">
        <v>11</v>
      </c>
      <c r="J29" s="53">
        <f>F29-H29</f>
        <v>0</v>
      </c>
      <c r="K29" s="4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</row>
    <row r="30" spans="1:189" s="12" customFormat="1" ht="11.25" x14ac:dyDescent="0.2">
      <c r="A30" s="37"/>
      <c r="B30" s="37"/>
      <c r="C30" s="54"/>
      <c r="D30" s="54"/>
      <c r="E30" s="39"/>
      <c r="F30" s="54"/>
      <c r="G30" s="39"/>
      <c r="H30" s="55"/>
      <c r="I30" s="56"/>
      <c r="J30" s="57"/>
      <c r="K30" s="38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</row>
    <row r="31" spans="1:189" s="3" customFormat="1" ht="15" x14ac:dyDescent="0.2">
      <c r="A31" s="40"/>
      <c r="B31" s="41" t="s">
        <v>4</v>
      </c>
      <c r="C31" s="42" t="s">
        <v>33</v>
      </c>
      <c r="D31" s="58"/>
      <c r="E31" s="44" t="s">
        <v>23</v>
      </c>
      <c r="F31" s="106">
        <v>0</v>
      </c>
      <c r="G31" s="44"/>
      <c r="H31" s="33"/>
      <c r="I31" s="44"/>
      <c r="J31" s="33"/>
      <c r="K31" s="58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</row>
    <row r="32" spans="1:189" s="3" customFormat="1" ht="14.25" x14ac:dyDescent="0.2">
      <c r="A32" s="40"/>
      <c r="B32" s="40" t="s">
        <v>22</v>
      </c>
      <c r="C32" s="43" t="s">
        <v>19</v>
      </c>
      <c r="D32" s="59"/>
      <c r="E32" s="44" t="s">
        <v>6</v>
      </c>
      <c r="F32" s="107">
        <v>0</v>
      </c>
      <c r="G32" s="60"/>
      <c r="H32" s="33"/>
      <c r="I32" s="44"/>
      <c r="J32" s="61"/>
      <c r="K32" s="58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</row>
    <row r="33" spans="1:189" s="3" customFormat="1" ht="14.25" x14ac:dyDescent="0.2">
      <c r="A33" s="40"/>
      <c r="B33" s="40" t="s">
        <v>22</v>
      </c>
      <c r="C33" s="43" t="s">
        <v>20</v>
      </c>
      <c r="D33" s="59"/>
      <c r="E33" s="44" t="s">
        <v>6</v>
      </c>
      <c r="F33" s="107">
        <v>0</v>
      </c>
      <c r="G33" s="60"/>
      <c r="H33" s="49"/>
      <c r="I33" s="44"/>
      <c r="J33" s="61"/>
      <c r="K33" s="58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</row>
    <row r="34" spans="1:189" s="3" customFormat="1" ht="14.25" x14ac:dyDescent="0.2">
      <c r="A34" s="40"/>
      <c r="B34" s="40" t="s">
        <v>22</v>
      </c>
      <c r="C34" s="43" t="s">
        <v>21</v>
      </c>
      <c r="D34" s="59"/>
      <c r="E34" s="44" t="s">
        <v>6</v>
      </c>
      <c r="F34" s="109">
        <v>0</v>
      </c>
      <c r="G34" s="60"/>
      <c r="H34" s="49"/>
      <c r="I34" s="44"/>
      <c r="J34" s="61"/>
      <c r="K34" s="58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</row>
    <row r="35" spans="1:189" s="9" customFormat="1" ht="15" x14ac:dyDescent="0.2">
      <c r="A35" s="40"/>
      <c r="B35" s="40"/>
      <c r="C35" s="62" t="s">
        <v>32</v>
      </c>
      <c r="D35" s="43"/>
      <c r="E35" s="49" t="s">
        <v>23</v>
      </c>
      <c r="F35" s="110">
        <f>F31-SUM(F32:F34)</f>
        <v>0</v>
      </c>
      <c r="G35" s="50" t="s">
        <v>6</v>
      </c>
      <c r="H35" s="51">
        <f>IF(F35&gt;150,150,F35)</f>
        <v>0</v>
      </c>
      <c r="I35" s="52" t="s">
        <v>11</v>
      </c>
      <c r="J35" s="53">
        <f>F35-H35</f>
        <v>0</v>
      </c>
      <c r="K35" s="3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</row>
    <row r="36" spans="1:189" s="3" customFormat="1" ht="15" x14ac:dyDescent="0.2">
      <c r="A36" s="37"/>
      <c r="B36" s="37"/>
      <c r="C36" s="54"/>
      <c r="D36" s="54"/>
      <c r="E36" s="54"/>
      <c r="F36" s="54"/>
      <c r="G36" s="39"/>
      <c r="H36" s="55"/>
      <c r="I36" s="56"/>
      <c r="J36" s="57"/>
      <c r="K36" s="42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</row>
    <row r="37" spans="1:189" s="12" customFormat="1" ht="15" x14ac:dyDescent="0.2">
      <c r="A37" s="40"/>
      <c r="B37" s="41" t="s">
        <v>5</v>
      </c>
      <c r="C37" s="42" t="s">
        <v>84</v>
      </c>
      <c r="D37" s="43"/>
      <c r="E37" s="49" t="s">
        <v>23</v>
      </c>
      <c r="F37" s="158">
        <v>0</v>
      </c>
      <c r="G37" s="50" t="s">
        <v>6</v>
      </c>
      <c r="H37" s="51">
        <f>F37</f>
        <v>0</v>
      </c>
      <c r="I37" s="52" t="s">
        <v>11</v>
      </c>
      <c r="J37" s="53">
        <f>F37-H37</f>
        <v>0</v>
      </c>
      <c r="K37" s="38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</row>
    <row r="38" spans="1:189" s="9" customFormat="1" ht="14.25" x14ac:dyDescent="0.2">
      <c r="A38" s="37"/>
      <c r="B38" s="37"/>
      <c r="C38" s="54"/>
      <c r="D38" s="54"/>
      <c r="E38" s="39"/>
      <c r="F38" s="54"/>
      <c r="G38" s="39"/>
      <c r="H38" s="55"/>
      <c r="I38" s="56"/>
      <c r="J38" s="57"/>
      <c r="K38" s="3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</row>
    <row r="39" spans="1:189" s="12" customFormat="1" ht="15" x14ac:dyDescent="0.2">
      <c r="A39" s="40"/>
      <c r="B39" s="41" t="s">
        <v>9</v>
      </c>
      <c r="C39" s="42" t="s">
        <v>85</v>
      </c>
      <c r="D39" s="43"/>
      <c r="E39" s="49" t="s">
        <v>23</v>
      </c>
      <c r="F39" s="159">
        <v>0</v>
      </c>
      <c r="G39" s="50" t="s">
        <v>6</v>
      </c>
      <c r="H39" s="51">
        <f>F39</f>
        <v>0</v>
      </c>
      <c r="I39" s="52" t="s">
        <v>11</v>
      </c>
      <c r="J39" s="53">
        <f>F39-H39</f>
        <v>0</v>
      </c>
      <c r="K39" s="38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</row>
    <row r="40" spans="1:189" s="14" customFormat="1" ht="18" customHeight="1" x14ac:dyDescent="0.2">
      <c r="A40" s="37"/>
      <c r="B40" s="37"/>
      <c r="C40" s="54"/>
      <c r="D40" s="54"/>
      <c r="E40" s="39"/>
      <c r="F40" s="54"/>
      <c r="G40" s="39"/>
      <c r="H40" s="54"/>
      <c r="I40" s="39"/>
      <c r="J40" s="38"/>
      <c r="K40" s="30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</row>
    <row r="41" spans="1:189" s="3" customFormat="1" ht="15" customHeight="1" x14ac:dyDescent="0.2">
      <c r="A41" s="63"/>
      <c r="B41" s="41" t="s">
        <v>10</v>
      </c>
      <c r="C41" s="42" t="s">
        <v>51</v>
      </c>
      <c r="D41" s="43"/>
      <c r="E41" s="64"/>
      <c r="F41" s="64"/>
      <c r="G41" s="64"/>
      <c r="H41" s="65"/>
      <c r="I41" s="66"/>
      <c r="J41" s="67"/>
      <c r="K41" s="58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</row>
    <row r="42" spans="1:189" s="3" customFormat="1" ht="18" customHeight="1" x14ac:dyDescent="0.2">
      <c r="A42" s="63"/>
      <c r="B42" s="63"/>
      <c r="C42" s="43" t="s">
        <v>50</v>
      </c>
      <c r="D42" s="43"/>
      <c r="E42" s="64" t="s">
        <v>0</v>
      </c>
      <c r="F42" s="111">
        <v>0</v>
      </c>
      <c r="G42" s="43" t="str">
        <f>IF(F42&gt;0,"(Hier kein Freibetrag!)","")</f>
        <v/>
      </c>
      <c r="H42" s="43"/>
      <c r="I42" s="64"/>
      <c r="J42" s="58"/>
      <c r="K42" s="58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</row>
    <row r="43" spans="1:189" s="3" customFormat="1" ht="18" customHeight="1" x14ac:dyDescent="0.2">
      <c r="A43" s="63"/>
      <c r="B43" s="63"/>
      <c r="C43" s="43" t="s">
        <v>47</v>
      </c>
      <c r="D43" s="43"/>
      <c r="E43" s="64" t="s">
        <v>0</v>
      </c>
      <c r="F43" s="111">
        <v>0</v>
      </c>
      <c r="G43" s="43" t="str">
        <f t="shared" ref="G43:G44" si="0">IF(F43&gt;0,"(Hier kein Freibetrag!)","")</f>
        <v/>
      </c>
      <c r="H43" s="43"/>
      <c r="I43" s="64"/>
      <c r="J43" s="58"/>
      <c r="K43" s="58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</row>
    <row r="44" spans="1:189" s="3" customFormat="1" ht="18" customHeight="1" x14ac:dyDescent="0.2">
      <c r="A44" s="63"/>
      <c r="B44" s="63"/>
      <c r="C44" s="43" t="s">
        <v>36</v>
      </c>
      <c r="D44" s="43"/>
      <c r="E44" s="64" t="s">
        <v>0</v>
      </c>
      <c r="F44" s="111">
        <v>0</v>
      </c>
      <c r="G44" s="43" t="str">
        <f t="shared" si="0"/>
        <v/>
      </c>
      <c r="H44" s="43"/>
      <c r="I44" s="64"/>
      <c r="J44" s="58"/>
      <c r="K44" s="58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</row>
    <row r="45" spans="1:189" s="3" customFormat="1" ht="18" customHeight="1" x14ac:dyDescent="0.2">
      <c r="A45" s="40"/>
      <c r="B45" s="40" t="s">
        <v>22</v>
      </c>
      <c r="C45" s="43" t="s">
        <v>21</v>
      </c>
      <c r="D45" s="43"/>
      <c r="E45" s="44" t="s">
        <v>6</v>
      </c>
      <c r="F45" s="109">
        <v>0</v>
      </c>
      <c r="G45" s="44"/>
      <c r="H45" s="45"/>
      <c r="I45" s="46"/>
      <c r="J45" s="47"/>
      <c r="K45" s="58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</row>
    <row r="46" spans="1:189" s="12" customFormat="1" ht="15.75" thickBot="1" x14ac:dyDescent="0.25">
      <c r="A46" s="63"/>
      <c r="B46" s="63"/>
      <c r="C46" s="62" t="s">
        <v>37</v>
      </c>
      <c r="D46" s="43"/>
      <c r="E46" s="49"/>
      <c r="F46" s="112">
        <f>IF(F45&gt;SUM(F42:F44),0,SUM(F42:F44)-F45)</f>
        <v>0</v>
      </c>
      <c r="G46" s="64"/>
      <c r="H46" s="43"/>
      <c r="I46" s="52" t="s">
        <v>11</v>
      </c>
      <c r="J46" s="114">
        <f>F46</f>
        <v>0</v>
      </c>
      <c r="K46" s="38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  <c r="GC46" s="154"/>
      <c r="GD46" s="154"/>
      <c r="GE46" s="154"/>
      <c r="GF46" s="154"/>
      <c r="GG46" s="154"/>
    </row>
    <row r="47" spans="1:189" s="3" customFormat="1" ht="18" customHeight="1" thickTop="1" x14ac:dyDescent="0.2">
      <c r="A47" s="37"/>
      <c r="B47" s="37"/>
      <c r="C47" s="54"/>
      <c r="D47" s="54"/>
      <c r="E47" s="39"/>
      <c r="F47" s="54"/>
      <c r="G47" s="39"/>
      <c r="H47" s="54"/>
      <c r="I47" s="39"/>
      <c r="J47" s="38"/>
      <c r="K47" s="48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</row>
    <row r="48" spans="1:189" s="9" customFormat="1" ht="15.75" thickBot="1" x14ac:dyDescent="0.25">
      <c r="A48" s="40"/>
      <c r="B48" s="41" t="s">
        <v>38</v>
      </c>
      <c r="C48" s="42" t="s">
        <v>39</v>
      </c>
      <c r="D48" s="49"/>
      <c r="E48" s="44"/>
      <c r="F48" s="113">
        <f>F35+F29+F37+F39+F46</f>
        <v>0</v>
      </c>
      <c r="G48" s="241" t="s">
        <v>40</v>
      </c>
      <c r="H48" s="241"/>
      <c r="I48" s="241"/>
      <c r="J48" s="113">
        <f>SUM(J29:J46)</f>
        <v>0</v>
      </c>
      <c r="K48" s="3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</row>
    <row r="49" spans="1:189" s="10" customFormat="1" ht="15" x14ac:dyDescent="0.2">
      <c r="A49" s="37"/>
      <c r="B49" s="37"/>
      <c r="C49" s="54"/>
      <c r="D49" s="54"/>
      <c r="E49" s="39"/>
      <c r="F49" s="54"/>
      <c r="G49" s="39"/>
      <c r="H49" s="54"/>
      <c r="I49" s="39"/>
      <c r="J49" s="38"/>
      <c r="K49" s="7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</row>
    <row r="50" spans="1:189" s="16" customFormat="1" ht="15.75" x14ac:dyDescent="0.2">
      <c r="A50" s="29"/>
      <c r="B50" s="41" t="s">
        <v>41</v>
      </c>
      <c r="C50" s="68" t="s">
        <v>44</v>
      </c>
      <c r="D50" s="69"/>
      <c r="E50" s="70"/>
      <c r="F50" s="69"/>
      <c r="G50" s="70"/>
      <c r="H50" s="69"/>
      <c r="I50" s="70"/>
      <c r="J50" s="30"/>
      <c r="K50" s="80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56"/>
      <c r="EY50" s="156"/>
      <c r="EZ50" s="156"/>
      <c r="FA50" s="156"/>
      <c r="FB50" s="156"/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56"/>
      <c r="GF50" s="156"/>
      <c r="GG50" s="156"/>
    </row>
    <row r="51" spans="1:189" s="13" customFormat="1" x14ac:dyDescent="0.2">
      <c r="A51" s="63"/>
      <c r="B51" s="63"/>
      <c r="C51" s="71" t="s">
        <v>57</v>
      </c>
      <c r="D51" s="43"/>
      <c r="E51" s="43"/>
      <c r="F51" s="43"/>
      <c r="G51" s="64"/>
      <c r="H51" s="43"/>
      <c r="I51" s="64"/>
      <c r="J51" s="58"/>
      <c r="K51" s="87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</row>
    <row r="52" spans="1:189" s="15" customFormat="1" ht="14.25" x14ac:dyDescent="0.2">
      <c r="A52" s="63"/>
      <c r="B52" s="40" t="s">
        <v>22</v>
      </c>
      <c r="C52" s="72" t="s">
        <v>12</v>
      </c>
      <c r="D52" s="222" t="s">
        <v>43</v>
      </c>
      <c r="E52" s="222"/>
      <c r="F52" s="222"/>
      <c r="G52" s="64" t="s">
        <v>6</v>
      </c>
      <c r="H52" s="111">
        <v>0</v>
      </c>
      <c r="I52" s="64"/>
      <c r="J52" s="58"/>
      <c r="K52" s="47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</row>
    <row r="53" spans="1:189" s="3" customFormat="1" ht="14.25" x14ac:dyDescent="0.2">
      <c r="A53" s="63"/>
      <c r="B53" s="40" t="s">
        <v>22</v>
      </c>
      <c r="C53" s="72" t="s">
        <v>13</v>
      </c>
      <c r="D53" s="222" t="s">
        <v>43</v>
      </c>
      <c r="E53" s="222"/>
      <c r="F53" s="222"/>
      <c r="G53" s="64" t="s">
        <v>6</v>
      </c>
      <c r="H53" s="115">
        <v>0</v>
      </c>
      <c r="I53" s="64"/>
      <c r="J53" s="58"/>
      <c r="K53" s="67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</row>
    <row r="54" spans="1:189" s="16" customFormat="1" ht="14.25" x14ac:dyDescent="0.2">
      <c r="A54" s="63"/>
      <c r="B54" s="40" t="s">
        <v>22</v>
      </c>
      <c r="C54" s="72" t="s">
        <v>14</v>
      </c>
      <c r="D54" s="222" t="s">
        <v>43</v>
      </c>
      <c r="E54" s="222"/>
      <c r="F54" s="222"/>
      <c r="G54" s="64" t="s">
        <v>6</v>
      </c>
      <c r="H54" s="115">
        <v>0</v>
      </c>
      <c r="I54" s="64"/>
      <c r="J54" s="58"/>
      <c r="K54" s="80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56"/>
      <c r="ER54" s="156"/>
      <c r="ES54" s="156"/>
      <c r="ET54" s="156"/>
      <c r="EU54" s="156"/>
      <c r="EV54" s="156"/>
      <c r="EW54" s="156"/>
      <c r="EX54" s="156"/>
      <c r="EY54" s="156"/>
      <c r="EZ54" s="156"/>
      <c r="FA54" s="156"/>
      <c r="FB54" s="156"/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56"/>
      <c r="GG54" s="156"/>
    </row>
    <row r="55" spans="1:189" s="9" customFormat="1" ht="14.25" x14ac:dyDescent="0.2">
      <c r="A55" s="63"/>
      <c r="B55" s="40" t="s">
        <v>22</v>
      </c>
      <c r="C55" s="72" t="s">
        <v>15</v>
      </c>
      <c r="D55" s="222" t="s">
        <v>43</v>
      </c>
      <c r="E55" s="222"/>
      <c r="F55" s="222"/>
      <c r="G55" s="64" t="s">
        <v>6</v>
      </c>
      <c r="H55" s="116">
        <v>0</v>
      </c>
      <c r="I55" s="64"/>
      <c r="J55" s="58"/>
      <c r="K55" s="3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</row>
    <row r="56" spans="1:189" s="9" customFormat="1" ht="14.25" x14ac:dyDescent="0.2">
      <c r="A56" s="37"/>
      <c r="B56" s="37"/>
      <c r="C56" s="54"/>
      <c r="D56" s="54"/>
      <c r="E56" s="54"/>
      <c r="F56" s="54"/>
      <c r="G56" s="39"/>
      <c r="H56" s="54"/>
      <c r="I56" s="73"/>
      <c r="J56" s="57"/>
      <c r="K56" s="3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</row>
    <row r="57" spans="1:189" s="10" customFormat="1" ht="16.5" thickBot="1" x14ac:dyDescent="0.25">
      <c r="A57" s="29"/>
      <c r="B57" s="41" t="s">
        <v>42</v>
      </c>
      <c r="C57" s="30" t="s">
        <v>52</v>
      </c>
      <c r="D57" s="58"/>
      <c r="E57" s="58"/>
      <c r="F57" s="58"/>
      <c r="G57" s="64"/>
      <c r="H57" s="58"/>
      <c r="I57" s="64"/>
      <c r="J57" s="113">
        <f>IF(J48-SUM(H52:H55)&lt;0,0,J48-SUM(H52:H55))</f>
        <v>0</v>
      </c>
      <c r="K57" s="7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155"/>
      <c r="FY57" s="155"/>
      <c r="FZ57" s="155"/>
      <c r="GA57" s="155"/>
      <c r="GB57" s="155"/>
      <c r="GC57" s="155"/>
      <c r="GD57" s="155"/>
      <c r="GE57" s="155"/>
      <c r="GF57" s="155"/>
      <c r="GG57" s="155"/>
    </row>
    <row r="58" spans="1:189" s="12" customFormat="1" ht="9.9499999999999993" customHeight="1" x14ac:dyDescent="0.2">
      <c r="A58" s="40"/>
      <c r="B58" s="40"/>
      <c r="C58" s="33"/>
      <c r="D58" s="33"/>
      <c r="E58" s="33"/>
      <c r="F58" s="33"/>
      <c r="G58" s="44"/>
      <c r="H58" s="74"/>
      <c r="I58" s="44"/>
      <c r="J58" s="33"/>
      <c r="K58" s="38"/>
      <c r="L58" s="154"/>
      <c r="M58" s="160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</row>
    <row r="59" spans="1:189" s="9" customFormat="1" ht="15.75" x14ac:dyDescent="0.2">
      <c r="A59" s="29" t="s">
        <v>2</v>
      </c>
      <c r="B59" s="30" t="s">
        <v>53</v>
      </c>
      <c r="C59" s="75"/>
      <c r="D59" s="75"/>
      <c r="E59" s="75"/>
      <c r="F59" s="75"/>
      <c r="G59" s="75"/>
      <c r="H59" s="75"/>
      <c r="I59" s="76"/>
      <c r="J59" s="75"/>
      <c r="K59" s="47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</row>
    <row r="60" spans="1:189" s="10" customFormat="1" ht="15" customHeight="1" thickBot="1" x14ac:dyDescent="0.2">
      <c r="A60" s="77"/>
      <c r="B60" s="78"/>
      <c r="C60" s="79"/>
      <c r="D60" s="80"/>
      <c r="E60" s="80"/>
      <c r="F60" s="80"/>
      <c r="G60" s="81"/>
      <c r="H60" s="82"/>
      <c r="I60" s="83"/>
      <c r="J60" s="80"/>
      <c r="K60" s="98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</row>
    <row r="61" spans="1:189" s="9" customFormat="1" ht="15.75" thickBot="1" x14ac:dyDescent="0.25">
      <c r="A61" s="84"/>
      <c r="B61" s="85" t="s">
        <v>54</v>
      </c>
      <c r="C61" s="86"/>
      <c r="D61" s="87"/>
      <c r="E61" s="87"/>
      <c r="F61" s="87"/>
      <c r="G61" s="88"/>
      <c r="H61" s="87"/>
      <c r="I61" s="88"/>
      <c r="J61" s="117">
        <f>IF(MaßgeblichesEinkommen&gt;0,MaßgeblichesEinkommen*25/100,0)</f>
        <v>0</v>
      </c>
      <c r="K61" s="47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</row>
    <row r="62" spans="1:189" s="11" customFormat="1" ht="20.100000000000001" customHeight="1" x14ac:dyDescent="0.2">
      <c r="A62" s="89"/>
      <c r="B62" s="89"/>
      <c r="C62" s="90"/>
      <c r="D62" s="90"/>
      <c r="E62" s="90"/>
      <c r="F62" s="90"/>
      <c r="G62" s="91"/>
      <c r="H62" s="90"/>
      <c r="I62" s="91"/>
      <c r="J62" s="47"/>
      <c r="K62" s="102"/>
    </row>
    <row r="63" spans="1:189" s="9" customFormat="1" ht="18" customHeight="1" x14ac:dyDescent="0.2">
      <c r="A63" s="29" t="s">
        <v>48</v>
      </c>
      <c r="B63" s="30" t="s">
        <v>49</v>
      </c>
      <c r="C63" s="67"/>
      <c r="D63" s="67"/>
      <c r="E63" s="67"/>
      <c r="F63" s="67"/>
      <c r="G63" s="66"/>
      <c r="H63" s="67"/>
      <c r="I63" s="66"/>
      <c r="J63" s="67"/>
      <c r="K63" s="67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</row>
    <row r="64" spans="1:189" s="9" customFormat="1" ht="18" customHeight="1" thickBot="1" x14ac:dyDescent="0.25">
      <c r="A64" s="78"/>
      <c r="B64" s="78"/>
      <c r="C64" s="80"/>
      <c r="D64" s="80"/>
      <c r="E64" s="80"/>
      <c r="F64" s="80"/>
      <c r="G64" s="92"/>
      <c r="H64" s="92"/>
      <c r="I64" s="81"/>
      <c r="J64" s="93"/>
      <c r="K64" s="67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</row>
    <row r="65" spans="1:189" s="9" customFormat="1" ht="23.25" customHeight="1" thickBot="1" x14ac:dyDescent="0.25">
      <c r="A65" s="40"/>
      <c r="B65" s="223" t="s">
        <v>68</v>
      </c>
      <c r="C65" s="224"/>
      <c r="D65" s="224"/>
      <c r="E65" s="224"/>
      <c r="F65" s="224"/>
      <c r="G65" s="224"/>
      <c r="H65" s="225"/>
      <c r="I65" s="50" t="s">
        <v>6</v>
      </c>
      <c r="J65" s="118">
        <v>0</v>
      </c>
      <c r="K65" s="67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</row>
    <row r="66" spans="1:189" s="8" customFormat="1" ht="41.25" customHeight="1" thickBot="1" x14ac:dyDescent="0.25">
      <c r="A66" s="29" t="s">
        <v>45</v>
      </c>
      <c r="B66" s="30" t="s">
        <v>55</v>
      </c>
      <c r="C66" s="75"/>
      <c r="D66" s="75"/>
      <c r="E66" s="75"/>
      <c r="F66" s="75"/>
      <c r="G66" s="75"/>
      <c r="H66" s="75"/>
      <c r="I66" s="76"/>
      <c r="J66" s="94" t="str">
        <f>IF(B65="Bitte wählen…","Auswahl bei C ! Sonst keine Berechnung möglich!",IF(AND(B65="Härtefall- oder Ermessensgründe für eine Reduzierung liegen NICHT vor, daher keine Herabsetzung",J65&gt;0),"Fehler bei C.! Berechnung nicht möglich!",""))</f>
        <v>Auswahl bei C ! Sonst keine Berechnung möglich!</v>
      </c>
      <c r="K66" s="6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  <c r="FL66" s="157"/>
      <c r="FM66" s="157"/>
      <c r="FN66" s="157"/>
      <c r="FO66" s="157"/>
      <c r="FP66" s="157"/>
      <c r="FQ66" s="157"/>
      <c r="FR66" s="157"/>
      <c r="FS66" s="157"/>
      <c r="FT66" s="157"/>
      <c r="FU66" s="157"/>
      <c r="FV66" s="157"/>
      <c r="FW66" s="157"/>
      <c r="FX66" s="157"/>
      <c r="FY66" s="157"/>
      <c r="FZ66" s="157"/>
      <c r="GA66" s="157"/>
      <c r="GB66" s="157"/>
      <c r="GC66" s="157"/>
      <c r="GD66" s="157"/>
      <c r="GE66" s="157"/>
      <c r="GF66" s="157"/>
      <c r="GG66" s="157"/>
    </row>
    <row r="67" spans="1:189" ht="15.75" customHeight="1" x14ac:dyDescent="0.2">
      <c r="A67" s="95"/>
      <c r="B67" s="226" t="s">
        <v>86</v>
      </c>
      <c r="C67" s="227"/>
      <c r="D67" s="227"/>
      <c r="E67" s="227"/>
      <c r="F67" s="227"/>
      <c r="G67" s="227"/>
      <c r="H67" s="228"/>
      <c r="I67" s="96"/>
      <c r="J67" s="97"/>
      <c r="K67" s="67"/>
    </row>
    <row r="68" spans="1:189" ht="15.75" x14ac:dyDescent="0.2">
      <c r="A68" s="95"/>
      <c r="B68" s="229"/>
      <c r="C68" s="230"/>
      <c r="D68" s="230"/>
      <c r="E68" s="230"/>
      <c r="F68" s="230"/>
      <c r="G68" s="230"/>
      <c r="H68" s="231"/>
      <c r="I68" s="99" t="s">
        <v>16</v>
      </c>
      <c r="J68" s="119">
        <f>IF(J66="Fehler bei C.! Berechnung nicht möglich!",0,IF(B65="Härtefall- oder Ermessensgründe für eine Reduzierung liegen NICHT vor, daher keine Herabsetzung",ROUNDDOWN(J61,0),(ROUNDDOWN(J61-J65,0))))</f>
        <v>0</v>
      </c>
      <c r="K68" s="67"/>
    </row>
    <row r="69" spans="1:189" ht="15.75" thickBot="1" x14ac:dyDescent="0.25">
      <c r="A69" s="95"/>
      <c r="B69" s="232"/>
      <c r="C69" s="233"/>
      <c r="D69" s="233"/>
      <c r="E69" s="233"/>
      <c r="F69" s="233"/>
      <c r="G69" s="233"/>
      <c r="H69" s="234"/>
      <c r="I69" s="100"/>
      <c r="J69" s="101"/>
      <c r="K69" s="67"/>
    </row>
    <row r="70" spans="1:189" ht="14.25" x14ac:dyDescent="0.2">
      <c r="A70" s="95"/>
      <c r="B70" s="102"/>
      <c r="C70" s="102" t="s">
        <v>46</v>
      </c>
      <c r="D70" s="123"/>
      <c r="E70" s="103" t="s">
        <v>7</v>
      </c>
      <c r="F70" s="122"/>
      <c r="G70" s="104" t="s">
        <v>11</v>
      </c>
      <c r="H70" s="121">
        <f>IF(D70="",0,IF(F70="",0,DATEDIF(D70,F70,"D")+1))</f>
        <v>0</v>
      </c>
      <c r="I70" s="105" t="s">
        <v>11</v>
      </c>
      <c r="J70" s="120">
        <f>ROUNDDOWN(HerabgesetzterKB/F81*H70,0)</f>
        <v>0</v>
      </c>
      <c r="K70" s="67"/>
    </row>
    <row r="71" spans="1:189" ht="28.5" customHeight="1" x14ac:dyDescent="0.2">
      <c r="A71" s="179"/>
      <c r="B71" s="185" t="s">
        <v>80</v>
      </c>
      <c r="C71" s="186"/>
      <c r="D71" s="186"/>
      <c r="E71" s="186"/>
      <c r="F71" s="186"/>
      <c r="G71" s="186"/>
      <c r="H71" s="187"/>
      <c r="I71" s="186"/>
      <c r="J71" s="178"/>
      <c r="K71" s="184"/>
    </row>
    <row r="72" spans="1:189" ht="14.25" x14ac:dyDescent="0.2">
      <c r="A72" s="179"/>
      <c r="B72" s="188" t="s">
        <v>81</v>
      </c>
      <c r="C72" s="188"/>
      <c r="D72" s="188"/>
      <c r="E72" s="188"/>
      <c r="F72" s="188"/>
      <c r="G72" s="188"/>
      <c r="H72" s="189"/>
      <c r="I72" s="186"/>
      <c r="J72" s="190">
        <f>J16</f>
        <v>0</v>
      </c>
      <c r="K72" s="184"/>
    </row>
    <row r="73" spans="1:189" ht="14.25" x14ac:dyDescent="0.2">
      <c r="A73" s="179"/>
      <c r="B73" s="188" t="s">
        <v>82</v>
      </c>
      <c r="C73" s="188"/>
      <c r="D73" s="188"/>
      <c r="E73" s="188"/>
      <c r="F73" s="188"/>
      <c r="G73" s="188"/>
      <c r="H73" s="186"/>
      <c r="I73" s="189" t="s">
        <v>22</v>
      </c>
      <c r="J73" s="191">
        <f>HerabgesetzterKB</f>
        <v>0</v>
      </c>
      <c r="K73" s="184"/>
    </row>
    <row r="74" spans="1:189" ht="15" thickBot="1" x14ac:dyDescent="0.25">
      <c r="A74" s="179"/>
      <c r="B74" s="188"/>
      <c r="C74" s="188"/>
      <c r="D74" s="188"/>
      <c r="E74" s="188"/>
      <c r="F74" s="188"/>
      <c r="G74" s="188"/>
      <c r="H74" s="189"/>
      <c r="I74" s="189"/>
      <c r="J74" s="190"/>
      <c r="K74" s="184"/>
    </row>
    <row r="75" spans="1:189" x14ac:dyDescent="0.2">
      <c r="A75" s="179"/>
      <c r="B75" s="192"/>
      <c r="C75" s="193"/>
      <c r="D75" s="193"/>
      <c r="E75" s="193"/>
      <c r="F75" s="193"/>
      <c r="G75" s="193"/>
      <c r="H75" s="194"/>
      <c r="I75" s="193"/>
      <c r="J75" s="195"/>
      <c r="K75" s="184"/>
    </row>
    <row r="76" spans="1:189" ht="15.75" x14ac:dyDescent="0.2">
      <c r="A76" s="179"/>
      <c r="B76" s="196" t="s">
        <v>83</v>
      </c>
      <c r="C76" s="197"/>
      <c r="D76" s="197"/>
      <c r="E76" s="197"/>
      <c r="F76" s="197"/>
      <c r="G76" s="197"/>
      <c r="H76" s="198"/>
      <c r="I76" s="184"/>
      <c r="J76" s="199">
        <f>IF(J72-J73&lt;0,0,J72-J73)</f>
        <v>0</v>
      </c>
      <c r="K76" s="184"/>
    </row>
    <row r="77" spans="1:189" ht="13.5" thickBot="1" x14ac:dyDescent="0.25">
      <c r="A77" s="179"/>
      <c r="B77" s="200"/>
      <c r="C77" s="201"/>
      <c r="D77" s="201"/>
      <c r="E77" s="201"/>
      <c r="F77" s="201"/>
      <c r="G77" s="201"/>
      <c r="H77" s="202"/>
      <c r="I77" s="202"/>
      <c r="J77" s="203"/>
      <c r="K77" s="184"/>
    </row>
    <row r="78" spans="1:189" ht="14.25" x14ac:dyDescent="0.2">
      <c r="A78" s="179"/>
      <c r="B78" s="180"/>
      <c r="C78" s="180"/>
      <c r="D78" s="175"/>
      <c r="E78" s="181"/>
      <c r="F78" s="176"/>
      <c r="G78" s="182"/>
      <c r="H78" s="177"/>
      <c r="I78" s="183"/>
      <c r="J78" s="178"/>
      <c r="K78" s="184"/>
    </row>
    <row r="79" spans="1:189" x14ac:dyDescent="0.2">
      <c r="A79" s="126"/>
      <c r="B79" s="127" t="s">
        <v>56</v>
      </c>
      <c r="C79" s="128"/>
      <c r="D79" s="129"/>
      <c r="E79" s="129"/>
      <c r="F79" s="129"/>
      <c r="G79" s="129"/>
      <c r="H79" s="129"/>
      <c r="I79" s="130"/>
      <c r="J79" s="131" t="s">
        <v>17</v>
      </c>
      <c r="K79" s="128"/>
    </row>
    <row r="80" spans="1:189" ht="14.25" x14ac:dyDescent="0.2">
      <c r="A80" s="126"/>
      <c r="B80" s="221"/>
      <c r="C80" s="221"/>
      <c r="D80" s="221"/>
      <c r="E80" s="221"/>
      <c r="F80" s="221"/>
      <c r="G80" s="221"/>
      <c r="H80" s="221"/>
      <c r="I80" s="221"/>
      <c r="J80" s="221"/>
      <c r="K80" s="128"/>
    </row>
    <row r="81" spans="1:11" ht="14.25" x14ac:dyDescent="0.2">
      <c r="A81" s="132"/>
      <c r="B81" s="133" t="s">
        <v>93</v>
      </c>
      <c r="C81" s="134"/>
      <c r="D81" s="135">
        <f>MONTH(D70)</f>
        <v>1</v>
      </c>
      <c r="E81" s="136"/>
      <c r="F81" s="135">
        <f>IF(D81=2,28,IF(OR(D81=1,D81=3,D81=5,D81=7,D81=8,D81=10,D81=12),31,30))</f>
        <v>31</v>
      </c>
      <c r="G81" s="136"/>
      <c r="H81" s="136"/>
      <c r="I81" s="137"/>
      <c r="J81" s="129"/>
      <c r="K81" s="136"/>
    </row>
    <row r="82" spans="1:11" ht="14.25" x14ac:dyDescent="0.2">
      <c r="A82" s="132"/>
      <c r="B82" s="213" t="s">
        <v>90</v>
      </c>
      <c r="C82" s="134"/>
      <c r="D82" s="135"/>
      <c r="E82" s="136"/>
      <c r="F82" s="135"/>
      <c r="G82" s="136"/>
      <c r="H82" s="136"/>
      <c r="I82" s="137"/>
      <c r="J82" s="129"/>
      <c r="K82" s="136"/>
    </row>
    <row r="83" spans="1:11" ht="27.75" customHeight="1" x14ac:dyDescent="0.2">
      <c r="A83" s="135"/>
      <c r="B83" s="214" t="s">
        <v>91</v>
      </c>
      <c r="C83" s="215"/>
      <c r="D83" s="215"/>
      <c r="E83" s="215"/>
      <c r="F83" s="216"/>
      <c r="G83" s="204"/>
      <c r="H83" s="205"/>
      <c r="I83" s="205"/>
      <c r="J83" s="205"/>
      <c r="K83" s="206"/>
    </row>
    <row r="84" spans="1:11" ht="29.25" customHeight="1" x14ac:dyDescent="0.2">
      <c r="A84" s="135"/>
      <c r="B84" s="214" t="s">
        <v>92</v>
      </c>
      <c r="C84" s="215"/>
      <c r="D84" s="215"/>
      <c r="E84" s="215"/>
      <c r="F84" s="217"/>
      <c r="G84" s="208">
        <f ca="1">TODAY()</f>
        <v>44391</v>
      </c>
      <c r="H84" s="212"/>
      <c r="I84" s="212"/>
      <c r="J84" s="212"/>
      <c r="K84" s="207"/>
    </row>
    <row r="85" spans="1:11" ht="14.25" x14ac:dyDescent="0.2">
      <c r="A85" s="135"/>
      <c r="B85" s="135" t="s">
        <v>69</v>
      </c>
      <c r="C85" s="135"/>
      <c r="D85" s="135"/>
      <c r="E85" s="135"/>
      <c r="F85" s="135"/>
      <c r="G85" s="218" t="s">
        <v>8</v>
      </c>
      <c r="H85" s="219"/>
      <c r="I85" s="219"/>
      <c r="J85" s="219"/>
      <c r="K85" s="220"/>
    </row>
  </sheetData>
  <sheetProtection selectLockedCells="1"/>
  <mergeCells count="17">
    <mergeCell ref="J1:K1"/>
    <mergeCell ref="D53:F53"/>
    <mergeCell ref="C7:D7"/>
    <mergeCell ref="C5:D5"/>
    <mergeCell ref="J3:K3"/>
    <mergeCell ref="J5:K5"/>
    <mergeCell ref="J7:K7"/>
    <mergeCell ref="G48:I48"/>
    <mergeCell ref="D52:F52"/>
    <mergeCell ref="B83:F83"/>
    <mergeCell ref="B84:F84"/>
    <mergeCell ref="G85:K85"/>
    <mergeCell ref="B80:J80"/>
    <mergeCell ref="D54:F54"/>
    <mergeCell ref="D55:F55"/>
    <mergeCell ref="B65:H65"/>
    <mergeCell ref="B67:H69"/>
  </mergeCells>
  <phoneticPr fontId="0" type="noConversion"/>
  <conditionalFormatting sqref="F31:F34">
    <cfRule type="cellIs" dxfId="20" priority="34" operator="lessThan">
      <formula>0</formula>
    </cfRule>
    <cfRule type="cellIs" dxfId="19" priority="35" operator="greaterThan">
      <formula>0</formula>
    </cfRule>
    <cfRule type="cellIs" dxfId="18" priority="36" operator="equal">
      <formula>0</formula>
    </cfRule>
  </conditionalFormatting>
  <conditionalFormatting sqref="F20:F28">
    <cfRule type="cellIs" dxfId="17" priority="31" operator="lessThan">
      <formula>0</formula>
    </cfRule>
    <cfRule type="cellIs" dxfId="16" priority="32" operator="greaterThan">
      <formula>0</formula>
    </cfRule>
    <cfRule type="cellIs" dxfId="15" priority="33" operator="equal">
      <formula>0</formula>
    </cfRule>
  </conditionalFormatting>
  <conditionalFormatting sqref="F42">
    <cfRule type="cellIs" dxfId="14" priority="16" operator="lessThan">
      <formula>0</formula>
    </cfRule>
    <cfRule type="cellIs" dxfId="13" priority="17" operator="greaterThan">
      <formula>0</formula>
    </cfRule>
    <cfRule type="cellIs" dxfId="12" priority="18" operator="equal">
      <formula>0</formula>
    </cfRule>
  </conditionalFormatting>
  <conditionalFormatting sqref="F44">
    <cfRule type="cellIs" dxfId="11" priority="10" operator="lessThan">
      <formula>0</formula>
    </cfRule>
    <cfRule type="cellIs" dxfId="10" priority="11" operator="greaterThan">
      <formula>0</formula>
    </cfRule>
    <cfRule type="cellIs" dxfId="9" priority="12" operator="equal">
      <formula>0</formula>
    </cfRule>
  </conditionalFormatting>
  <conditionalFormatting sqref="F43">
    <cfRule type="cellIs" dxfId="8" priority="13" operator="lessThan">
      <formula>0</formula>
    </cfRule>
    <cfRule type="cellIs" dxfId="7" priority="14" operator="greaterThan">
      <formula>0</formula>
    </cfRule>
    <cfRule type="cellIs" dxfId="6" priority="15" operator="equal">
      <formula>0</formula>
    </cfRule>
  </conditionalFormatting>
  <conditionalFormatting sqref="F45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H52:H55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dataValidations disablePrompts="1" count="2">
    <dataValidation allowBlank="1" sqref="H32 F35 F29 F37 F39" xr:uid="{00000000-0002-0000-0000-000000000000}"/>
    <dataValidation type="list" allowBlank="1" showInputMessage="1" showErrorMessage="1" sqref="B65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Bitte wählen…," Härtefall- oder Ermessensgründe für eine Reduzierung liegen NICHT vor, daher keine Herabsetzung"," Härtefall- oder Ermessensgründe für eine Reduzierung liegen vor, daher Herabsetzung um einen Betrag i.H. von"</x12ac:list>
        </mc:Choice>
        <mc:Fallback>
          <formula1>"Bitte wählen…, Härtefall- oder Ermessensgründe für eine Reduzierung liegen NICHT vor, daher keine Herabsetzung, Härtefall- oder Ermessensgründe für eine Reduzierung liegen vor, daher Herabsetzung um einen Betrag i.H. von"</formula1>
        </mc:Fallback>
      </mc:AlternateContent>
    </dataValidation>
  </dataValidations>
  <pageMargins left="0.78740157480314965" right="0.39370078740157483" top="0.50187499999999996" bottom="0.31496062992125984" header="0.19685039370078741" footer="0.19685039370078741"/>
  <pageSetup paperSize="9" scale="54" orientation="portrait" blackAndWhite="1" r:id="rId1"/>
  <headerFooter alignWithMargins="0">
    <oddHeader xml:space="preserve">&amp;LAnlage 2&amp;REmpfehlungen zu den Sonderaufwendungen
in Jugendhilfeeinrichtungen, Stand Juli 2021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3" r:id="rId4" name="Check Box 69">
              <controlPr defaultSize="0" autoFill="0" autoLine="0" autoPict="0">
                <anchor moveWithCells="1">
                  <from>
                    <xdr:col>1</xdr:col>
                    <xdr:colOff>333375</xdr:colOff>
                    <xdr:row>51</xdr:row>
                    <xdr:rowOff>0</xdr:rowOff>
                  </from>
                  <to>
                    <xdr:col>2</xdr:col>
                    <xdr:colOff>257175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" name="Check Box 70">
              <controlPr defaultSize="0" autoFill="0" autoLine="0" autoPict="0">
                <anchor moveWithCells="1">
                  <from>
                    <xdr:col>1</xdr:col>
                    <xdr:colOff>333375</xdr:colOff>
                    <xdr:row>52</xdr:row>
                    <xdr:rowOff>0</xdr:rowOff>
                  </from>
                  <to>
                    <xdr:col>2</xdr:col>
                    <xdr:colOff>257175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1</xdr:col>
                    <xdr:colOff>333375</xdr:colOff>
                    <xdr:row>53</xdr:row>
                    <xdr:rowOff>0</xdr:rowOff>
                  </from>
                  <to>
                    <xdr:col>2</xdr:col>
                    <xdr:colOff>257175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" name="Check Box 72">
              <controlPr defaultSize="0" autoFill="0" autoLine="0" autoPict="0">
                <anchor moveWithCells="1">
                  <from>
                    <xdr:col>1</xdr:col>
                    <xdr:colOff>333375</xdr:colOff>
                    <xdr:row>54</xdr:row>
                    <xdr:rowOff>0</xdr:rowOff>
                  </from>
                  <to>
                    <xdr:col>2</xdr:col>
                    <xdr:colOff>257175</xdr:colOff>
                    <xdr:row>55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Berechnung</vt:lpstr>
      <vt:lpstr>AnzuerkennendeBelastungen</vt:lpstr>
      <vt:lpstr>BeginnDat</vt:lpstr>
      <vt:lpstr>BeiträgeAlter</vt:lpstr>
      <vt:lpstr>BeiträgeArbeitslosigkeit</vt:lpstr>
      <vt:lpstr>BeiträgeKrankheit</vt:lpstr>
      <vt:lpstr>BeiträgePflege</vt:lpstr>
      <vt:lpstr>BezSonstiges1</vt:lpstr>
      <vt:lpstr>BezSonstiges2</vt:lpstr>
      <vt:lpstr>Berechnung!Druckbereich</vt:lpstr>
      <vt:lpstr>ErwerbseinkommenBrutto</vt:lpstr>
      <vt:lpstr>Gesamteinkommen</vt:lpstr>
      <vt:lpstr>HerabgesetzterKB</vt:lpstr>
      <vt:lpstr>MaßgeblichesEinkommen</vt:lpstr>
      <vt:lpstr>PauschaleWeitereBelastungen</vt:lpstr>
      <vt:lpstr>PflichtbeiträgeSV</vt:lpstr>
      <vt:lpstr>Sonstiges1</vt:lpstr>
      <vt:lpstr>Sonstiges2</vt:lpstr>
      <vt:lpstr>Steuern</vt:lpstr>
    </vt:vector>
  </TitlesOfParts>
  <Company>Amt für Jugend, Schulen und Sport des Main-Taunus-Kreises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Kostenbeitragsberechnung</dc:title>
  <dc:creator>Kohm Jörg</dc:creator>
  <cp:lastModifiedBy>Kehling, Andrea</cp:lastModifiedBy>
  <cp:lastPrinted>2021-07-14T09:04:21Z</cp:lastPrinted>
  <dcterms:created xsi:type="dcterms:W3CDTF">2005-09-07T11:52:11Z</dcterms:created>
  <dcterms:modified xsi:type="dcterms:W3CDTF">2021-07-14T10:08:47Z</dcterms:modified>
</cp:coreProperties>
</file>