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41_Referat_41\Kostenbeteiligung\Themenbereiche Kehling\AG KOB_Sonderaufwendungen\2021\Vordrucke\Neu\Ergebnis Final\"/>
    </mc:Choice>
  </mc:AlternateContent>
  <xr:revisionPtr revIDLastSave="0" documentId="13_ncr:1_{C8B95CA7-3B6A-4CEC-A346-19CF6CFEB90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Berechnung" sheetId="2" r:id="rId1"/>
  </sheets>
  <externalReferences>
    <externalReference r:id="rId2"/>
  </externalReferences>
  <definedNames>
    <definedName name="AlterKind1">#REF!</definedName>
    <definedName name="AlterKind2">#REF!</definedName>
    <definedName name="AlterKind3">#REF!</definedName>
    <definedName name="AlterKind4">#REF!</definedName>
    <definedName name="AlterKind5">#REF!</definedName>
    <definedName name="AlterKind6">#REF!</definedName>
    <definedName name="AnsprücheWeitereBerechtigteKinder">Berechnung!#REF!</definedName>
    <definedName name="AnsprücheWeitereBerechtigtePersonen">Berechnung!#REF!</definedName>
    <definedName name="AnzuerkennendeBelastungen">Berechnung!$J$58</definedName>
    <definedName name="AnzWeitereBerechtigte">Berechnung!#REF!</definedName>
    <definedName name="AuswBeitragsstufe">#REF!</definedName>
    <definedName name="BeginnDat">Berechnung!$I$8</definedName>
    <definedName name="BeiträgeAlter">Berechnung!$H$46</definedName>
    <definedName name="BeiträgeArbeitslosigkeit">Berechnung!$H$49</definedName>
    <definedName name="BeiträgeKrankheit">Berechnung!$H$47</definedName>
    <definedName name="BeiträgePflege">Berechnung!$H$48</definedName>
    <definedName name="BeitragStufe1">#REF!</definedName>
    <definedName name="BeitragStufe2">#REF!</definedName>
    <definedName name="BeitragStufe3">#REF!</definedName>
    <definedName name="BeitragStufe4">#REF!</definedName>
    <definedName name="BeitragStufe5">#REF!</definedName>
    <definedName name="BezBelastung1">Berechnung!#REF!</definedName>
    <definedName name="BezBelastung2">Berechnung!#REF!</definedName>
    <definedName name="BezBelastung3">Berechnung!#REF!</definedName>
    <definedName name="BezSonstiges1">Berechnung!$D$27</definedName>
    <definedName name="BezSonstiges2">Berechnung!$D$28</definedName>
    <definedName name="_xlnm.Print_Area" localSheetId="0">Berechnung!$A$1:$K$72</definedName>
    <definedName name="Eingabefelder">Berechnung!#REF!,Berechnung!#REF!,Berechnung!#REF!,Berechnung!#REF!,Berechnung!$D$27:$G$28,Berechnung!$J$26:$J$28,Berechnung!$F$15:$F$16,Berechnung!$H$46:$H$49,Berechnung!$D$46:$F$49,Berechnung!#REF!,Berechnung!#REF!,Berechnung!$J$58,Berechnung!#REF!,Berechnung!#REF!</definedName>
    <definedName name="Eingabefelder_GL">#REF!,#REF!,#REF!,#REF!,#REF!,#REF!,#REF!,#REF!,#REF!,#REF!,#REF!,#REF!</definedName>
    <definedName name="Eingabefelder1">[1]Hauptberechnung!$B$5,[1]Hauptberechnung!$C$5,[1]Hauptberechnung!$G$5,[1]Hauptberechnung!$M$5,[1]Hauptberechnung!$B$8,[1]Hauptberechnung!$B$14:$D$15,[1]Hauptberechnung!$G$13,[1]Hauptberechnung!$G$14,[1]Hauptberechnung!$G$15,[1]Hauptberechnung!$J$13,[1]Hauptberechnung!$J$14,[1]Hauptberechnung!$J$15,[1]Hauptberechnung!$G$20,[1]Hauptberechnung!$J$20,[1]Hauptberechnung!$C$22,[1]Hauptberechnung!$D$22,[1]Hauptberechnung!$C$23,[1]Hauptberechnung!$D$23,[1]Hauptberechnung!$B$28:$D$29,[1]Hauptberechnung!$G$28:$G$29,[1]Hauptberechnung!$J$28:$J$29,[1]Hauptberechnung!$B$39:$D$40,[1]Hauptberechnung!$G$39:$G$40,[1]Hauptberechnung!$J$39:$J$40</definedName>
    <definedName name="Eingabefelder2">[1]Hauptberechnung!$D$51,[1]Hauptberechnung!$G$63,[1]Hauptberechnung!$D$65,[1]Hauptberechnung!$G$67:$G$68,[1]Hauptberechnung!$B$68,[1]Hauptberechnung!$G$84:$G$85,[1]Hauptberechnung!$M$87</definedName>
    <definedName name="Eingabefelder3">[1]Hauptberechnung!$B$98:$B$100,[1]Hauptberechnung!$H$98:$I$100,[1]Hauptberechnung!$J$104,[1]Hauptberechnung!$G$110,[1]Hauptberechnung!$J$110,[1]Hauptberechnung!$G$111,[1]Hauptberechnung!$J$111,[1]Hauptberechnung!$B$115:$D$116,[1]Hauptberechnung!$G$115,[1]Hauptberechnung!$G$116,[1]Hauptberechnung!$J$115,[1]Hauptberechnung!$J$116,[1]Hauptberechnung!$G$120,[1]Hauptberechnung!$J$120,[1]Hauptberechnung!$G$130,[1]Hauptberechnung!$J$130,[1]Hauptberechnung!$D$98,[1]Hauptberechnung!$D$99,[1]Hauptberechnung!$D$100</definedName>
    <definedName name="Eingabefelder4">[1]Hauptberechnung!$G$152:$G$154,[1]Hauptberechnung!$G$160,[1]Hauptberechnung!$G$164,[1]Hauptberechnung!$G$169,[1]Hauptberechnung!$G$173,[1]Hauptberechnung!$C$200,[1]Hauptberechnung!$C$219</definedName>
    <definedName name="Eingabefelder5">[1]Hauptberechnung!$G$236:$G$239,[1]Hauptberechnung!$J$236:$J$239,[1]Hauptberechnung!$J$254,[1]Hauptberechnung!$J$260,[1]Hauptberechnung!$C$272,[1]Hauptberechnung!$G$272</definedName>
    <definedName name="Einkommen">#REF!</definedName>
    <definedName name="EinkommenOhneKG">Berechnung!#REF!</definedName>
    <definedName name="ErwerbseinkommenBrutto">Berechnung!$J$26</definedName>
    <definedName name="Fahrtkostengrenze">#REF!</definedName>
    <definedName name="FestsetzungFür">Berechnung!#REF!</definedName>
    <definedName name="GebDatJM">Berechnung!#REF!</definedName>
    <definedName name="GebDatW1">Berechnung!#REF!</definedName>
    <definedName name="GebDatW2">Berechnung!#REF!</definedName>
    <definedName name="GebDatW3">Berechnung!#REF!</definedName>
    <definedName name="GebDatW4">Berechnung!#REF!</definedName>
    <definedName name="GebDatW5">Berechnung!#REF!</definedName>
    <definedName name="GebDatW6">Berechnung!#REF!</definedName>
    <definedName name="Gesamteinkommen">Berechnung!$J$29</definedName>
    <definedName name="Gültigkeit">#REF!</definedName>
    <definedName name="Härteherabsetzung">Berechnung!#REF!</definedName>
    <definedName name="HerabgesetzterKB">Berechnung!$J$64</definedName>
    <definedName name="Herabsetzungsbetrag">Berechnung!#REF!</definedName>
    <definedName name="Hilfeart">Berechnung!#REF!</definedName>
    <definedName name="KG_Gesamt">Berechnung!#REF!</definedName>
    <definedName name="KG_JM">Berechnung!#REF!</definedName>
    <definedName name="KG_Weitere">Berechnung!#REF!</definedName>
    <definedName name="Kindergeld">Berechnung!#REF!</definedName>
    <definedName name="KMPauschBisGrenze">#REF!</definedName>
    <definedName name="KMPauschÜberGrenze">#REF!</definedName>
    <definedName name="MaßgeblEinkommensgruppe">#REF!</definedName>
    <definedName name="MaßgeblichesEinkommen">Berechnung!$J$51</definedName>
    <definedName name="NachgewBelastung1">Berechnung!#REF!</definedName>
    <definedName name="NachgewBelastung2">Berechnung!#REF!</definedName>
    <definedName name="NachgewBelastung3">Berechnung!#REF!</definedName>
    <definedName name="NachgewBelastungGesamt">Berechnung!#REF!</definedName>
    <definedName name="NameJM">Berechnung!#REF!</definedName>
    <definedName name="NameKBPfl">Berechnung!#REF!</definedName>
    <definedName name="PauschaleWeitereBelastungen">Berechnung!$H$54</definedName>
    <definedName name="PauschBerBedAufwend">Berechnung!#REF!</definedName>
    <definedName name="PflichtbeiträgeSV">Berechnung!$F$16</definedName>
    <definedName name="ReduzierterKB">Berechnung!#REF!</definedName>
    <definedName name="Selbstbehalt">Berechnung!#REF!</definedName>
    <definedName name="Sonstiges1">Berechnung!$J$27</definedName>
    <definedName name="Sonstiges2">Berechnung!$J$28</definedName>
    <definedName name="Steuern">Berechnung!$F$15</definedName>
    <definedName name="UHEinkommen">Berechnung!#REF!</definedName>
    <definedName name="UHStufe1">#REF!</definedName>
    <definedName name="UHStufe2">#REF!</definedName>
    <definedName name="UHStufe3">#REF!</definedName>
    <definedName name="UHStufe4">#REF!</definedName>
    <definedName name="VerbleibendesEinkommen">Berechnung!#REF!</definedName>
    <definedName name="VertMasse">[1]Hauptberechnung!#REF!</definedName>
    <definedName name="VorgabeArbeitstage">#REF!</definedName>
    <definedName name="VorgabeBerufsaufwand">#REF!</definedName>
    <definedName name="VorgabeSchulden">#REF!</definedName>
    <definedName name="VorläufigerKB">Berechnung!#REF!</definedName>
    <definedName name="VorlEinkommensgruppe">#REF!</definedName>
    <definedName name="ZeilenFestsetzungAus">[1]Hauptberechnung!$A$259:$IV$268,[1]Hauptberechnung!$A$270:$IV$273</definedName>
    <definedName name="ZeilenFSAus">[1]Hauptberechnung!$A$259:$IV$268,[1]Hauptberechnung!$A$270:$IV$273</definedName>
    <definedName name="ZV_AnzUHBerechtigte">Berechnung!#REF!</definedName>
    <definedName name="ZV_Einkommen">#REF!</definedName>
    <definedName name="ZV_MaßgeblEinkGruppe">#REF!</definedName>
    <definedName name="ZV_VorlEinkGrup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1" i="2" l="1"/>
  <c r="J61" i="2" l="1"/>
  <c r="G37" i="2" l="1"/>
  <c r="G38" i="2"/>
  <c r="G36" i="2"/>
  <c r="D69" i="2" l="1"/>
  <c r="F69" i="2" s="1"/>
  <c r="F40" i="2"/>
  <c r="J40" i="2" s="1"/>
  <c r="H33" i="2" l="1"/>
  <c r="J33" i="2" s="1"/>
  <c r="H31" i="2"/>
  <c r="J31" i="2" s="1"/>
  <c r="F29" i="2"/>
  <c r="F23" i="2"/>
  <c r="H23" i="2" l="1"/>
  <c r="J23" i="2" s="1"/>
  <c r="F42" i="2"/>
  <c r="H29" i="2"/>
  <c r="J29" i="2" s="1"/>
  <c r="J42" i="2" l="1"/>
  <c r="J51" i="2" s="1"/>
  <c r="J55" i="2" s="1"/>
  <c r="J64" i="2" s="1"/>
  <c r="H66" i="2" l="1"/>
  <c r="J66" i="2" l="1"/>
</calcChain>
</file>

<file path=xl/sharedStrings.xml><?xml version="1.0" encoding="utf-8"?>
<sst xmlns="http://schemas.openxmlformats.org/spreadsheetml/2006/main" count="130" uniqueCount="78">
  <si>
    <t>+</t>
  </si>
  <si>
    <t>A.</t>
  </si>
  <si>
    <t>B.</t>
  </si>
  <si>
    <t>1.</t>
  </si>
  <si>
    <t>2.</t>
  </si>
  <si>
    <t>3.</t>
  </si>
  <si>
    <t>–</t>
  </si>
  <si>
    <t>bis:</t>
  </si>
  <si>
    <t>(Datum, Unterschrift)</t>
  </si>
  <si>
    <t>4.</t>
  </si>
  <si>
    <t>5.</t>
  </si>
  <si>
    <t>=</t>
  </si>
  <si>
    <t xml:space="preserve">     Alter</t>
  </si>
  <si>
    <t xml:space="preserve">     Krankheit</t>
  </si>
  <si>
    <t xml:space="preserve">     Pflegebedürftigkeit</t>
  </si>
  <si>
    <t xml:space="preserve">     Arbeitslosigkeit</t>
  </si>
  <si>
    <t>mtl.</t>
  </si>
  <si>
    <t>(abgerundet)</t>
  </si>
  <si>
    <t>Aktenzeichen</t>
  </si>
  <si>
    <t>Steuern, Solidarzuschlag</t>
  </si>
  <si>
    <t>Beiträge zur Sozialversicherung</t>
  </si>
  <si>
    <t>Sonstige Abzüge</t>
  </si>
  <si>
    <t>./.</t>
  </si>
  <si>
    <t xml:space="preserve"> </t>
  </si>
  <si>
    <t>zu berücksichtigen</t>
  </si>
  <si>
    <t>Lohnsteuer</t>
  </si>
  <si>
    <t>Solidarzuschlag</t>
  </si>
  <si>
    <t>Kirchensteuer</t>
  </si>
  <si>
    <t>Krankenversicherung</t>
  </si>
  <si>
    <t>Pflegeversicherung</t>
  </si>
  <si>
    <t>Rentenversicherung</t>
  </si>
  <si>
    <t>Arbeitslosenversicherung</t>
  </si>
  <si>
    <t>NETTO-Einkommen aus Schülerjobs und Praktika</t>
  </si>
  <si>
    <t>BRUTTO-Einkommen aus Schülerjobs und Praktika</t>
  </si>
  <si>
    <t>BRUTTO-Einkommen aus Ausbildungsvergütung</t>
  </si>
  <si>
    <t>NETTO-Einkommen aus Ausbildungsvergütung</t>
  </si>
  <si>
    <t>Sonstige Einkünfte</t>
  </si>
  <si>
    <t>Sonstiges NETTO-Einkommen</t>
  </si>
  <si>
    <t>6.</t>
  </si>
  <si>
    <t>SUMME aller Einkünfte (Netto)</t>
  </si>
  <si>
    <t>davon zu berücksichtigen =</t>
  </si>
  <si>
    <t>7.</t>
  </si>
  <si>
    <t>8.</t>
  </si>
  <si>
    <t>Bezeichnung</t>
  </si>
  <si>
    <t>Absetzungen nach § 93 Abs. 2 Nr. 3 SGB VIII zur Absicherung der Risiken</t>
  </si>
  <si>
    <t>D.</t>
  </si>
  <si>
    <t>Ggfs. anteiliger Zeitraum vom:</t>
  </si>
  <si>
    <t>Einkommen aus Vermögen (z.B. Kapitalerträge etc.)</t>
  </si>
  <si>
    <t>C.</t>
  </si>
  <si>
    <t>Härtefallprüfung nach § 92 Abs. 5 bzw. Ermessensprüfung nach § 94 Abs. 6 SGB VIII</t>
  </si>
  <si>
    <t>NETTO-Erwerbseinkommen</t>
  </si>
  <si>
    <t>Sonstige Einkünfte (ggfs. Nettobeträge eintragen!)</t>
  </si>
  <si>
    <t>Kostenbeitragsrechtlich maßgebliches Einkommen i.S.v. § 94 Abs. 6 S. 2 und 3 SGB VIII</t>
  </si>
  <si>
    <t>Berechnung des Kostenbeitrags nach § 94 Abs. 6 Satz 1 SGB VIII</t>
  </si>
  <si>
    <t>Vom verbleibenden Einkommen (A.8.) sind bis zu 25 % als Kostenbeitrag einzusetzen</t>
  </si>
  <si>
    <t>Festzusetzender Kostenbeitrag*:</t>
  </si>
  <si>
    <t>Bemerkungen:</t>
  </si>
  <si>
    <t>(Hier nur angemessene Versicherungsbeiträge soweit oben noch nicht berücksichtigt)</t>
  </si>
  <si>
    <t xml:space="preserve">Berechnung des Einkommens (§ 94 Abs. 6 i.V.m. § 93 Abs. 2 SGB VIII) </t>
  </si>
  <si>
    <t>für Monat:</t>
  </si>
  <si>
    <t>Freibetrag/mtl.</t>
  </si>
  <si>
    <t>monatlich</t>
  </si>
  <si>
    <t>Kostenbeteiligung nach dem SGB VIII</t>
  </si>
  <si>
    <t>Kostenbeitragsberechnung - Heim</t>
  </si>
  <si>
    <t xml:space="preserve">Kostenbeitrag des jungen Menschen nach Maßgabe der §§ 91 bis 94 SGB VIII  </t>
  </si>
  <si>
    <t>Pflichtige/r</t>
  </si>
  <si>
    <t>geb. am</t>
  </si>
  <si>
    <t>Hilfeart</t>
  </si>
  <si>
    <t>Festsetzung ab</t>
  </si>
  <si>
    <t>Stand 10.06.2021</t>
  </si>
  <si>
    <t xml:space="preserve">Kostenbeitrag aus Einkommen (auf volle Euro abgerundet) </t>
  </si>
  <si>
    <t>Bitte wählen…</t>
  </si>
  <si>
    <t>Einkommen aus Ferienjobs</t>
  </si>
  <si>
    <t>Einkommen aus ehrenamtlicher Tätigkeit</t>
  </si>
  <si>
    <r>
      <rPr>
        <b/>
        <sz val="10"/>
        <rFont val="Arial"/>
        <family val="2"/>
      </rPr>
      <t>Die obige Berechnung gilt mit dem Inkrafttreten des KJSG ab dem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10.06.2021</t>
    </r>
    <r>
      <rPr>
        <sz val="10"/>
        <rFont val="Arial"/>
        <family val="2"/>
      </rPr>
      <t>.</t>
    </r>
  </si>
  <si>
    <t>Hinweise:</t>
  </si>
  <si>
    <r>
      <rPr>
        <b/>
        <sz val="10"/>
        <rFont val="Arial"/>
        <family val="2"/>
      </rPr>
      <t>Geldleistungen, die dem gleichen Zweck wie die Jugendhilfe dienen</t>
    </r>
    <r>
      <rPr>
        <sz val="10"/>
        <rFont val="Arial"/>
        <family val="2"/>
      </rPr>
      <t>, sind unabhängig von einem Kostenbeitrag aus Einkommen einzusetzen (§ 93 Abs.1 Satz 3 SGB VIII).</t>
    </r>
  </si>
  <si>
    <r>
      <t xml:space="preserve">Verfügt </t>
    </r>
    <r>
      <rPr>
        <b/>
        <sz val="10"/>
        <rFont val="Arial"/>
        <family val="2"/>
      </rPr>
      <t>die/der volljährige Leistungsberechtigte nach § 19 SGB VIII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über Vermögen</t>
    </r>
    <r>
      <rPr>
        <sz val="10"/>
        <rFont val="Arial"/>
        <family val="2"/>
      </rPr>
      <t>, 
ist dieses zusätzlich nach Maßgabe der §§ 90 und 91 SGB XII heranzuziehen (§ 92 Abs.1a SGB VIII).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</si>
</sst>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_ ;[Red]\-#,##0.00\ "/>
    <numFmt numFmtId="165" formatCode="&quot;=&quot;\ #\ &quot;Jahr/e&quot;"/>
    <numFmt numFmtId="166" formatCode="#\ &quot;Tag/e&quot;"/>
    <numFmt numFmtId="167" formatCode=";;"/>
    <numFmt numFmtId="168" formatCode="&quot;+ &quot;#,##0.00\ &quot;€&quot;;[Red]\-#,##0.00\ &quot;€&quot;"/>
    <numFmt numFmtId="169" formatCode="mm\/yyyy"/>
    <numFmt numFmtId="170" formatCode="&quot;Stand: &quot;\ dd/mm/yyyy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16"/>
      <name val="Arial Black"/>
      <family val="2"/>
    </font>
    <font>
      <sz val="10"/>
      <color indexed="12"/>
      <name val="Arial"/>
      <family val="2"/>
    </font>
    <font>
      <b/>
      <sz val="11"/>
      <color rgb="FFC00000"/>
      <name val="Arial"/>
      <family val="2"/>
    </font>
    <font>
      <b/>
      <sz val="11"/>
      <color rgb="FFC0504D"/>
      <name val="Arial"/>
      <family val="2"/>
    </font>
    <font>
      <b/>
      <sz val="11"/>
      <color rgb="FFFF0000"/>
      <name val="Arial"/>
      <family val="2"/>
    </font>
    <font>
      <sz val="5"/>
      <name val="Arial"/>
      <family val="2"/>
    </font>
    <font>
      <i/>
      <sz val="5"/>
      <name val="Arial"/>
      <family val="2"/>
    </font>
    <font>
      <sz val="2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14"/>
      <name val="Arial"/>
      <family val="2"/>
    </font>
    <font>
      <sz val="11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10" fillId="0" borderId="0" xfId="0" applyFont="1"/>
    <xf numFmtId="0" fontId="10" fillId="0" borderId="0" xfId="0" applyFont="1" applyAlignment="1"/>
    <xf numFmtId="0" fontId="12" fillId="0" borderId="0" xfId="0" applyFont="1" applyAlignment="1"/>
    <xf numFmtId="0" fontId="4" fillId="2" borderId="0" xfId="0" applyFont="1" applyFill="1" applyAlignment="1" applyProtection="1">
      <alignment vertical="top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0" fillId="0" borderId="0" xfId="0" applyFont="1" applyFill="1"/>
    <xf numFmtId="0" fontId="2" fillId="2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19" fillId="0" borderId="0" xfId="0" applyFont="1"/>
    <xf numFmtId="14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horizontal="left" vertical="center"/>
      <protection hidden="1"/>
    </xf>
    <xf numFmtId="0" fontId="2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right" vertical="center"/>
      <protection hidden="1"/>
    </xf>
    <xf numFmtId="49" fontId="8" fillId="4" borderId="0" xfId="0" applyNumberFormat="1" applyFont="1" applyFill="1" applyBorder="1" applyAlignment="1" applyProtection="1">
      <alignment horizontal="left" vertical="center"/>
      <protection hidden="1"/>
    </xf>
    <xf numFmtId="49" fontId="10" fillId="4" borderId="0" xfId="0" applyNumberFormat="1" applyFont="1" applyFill="1" applyBorder="1" applyAlignment="1" applyProtection="1">
      <alignment horizontal="left"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14" fontId="6" fillId="4" borderId="0" xfId="0" applyNumberFormat="1" applyFont="1" applyFill="1" applyBorder="1" applyAlignment="1" applyProtection="1">
      <alignment horizontal="right" vertical="center"/>
      <protection hidden="1"/>
    </xf>
    <xf numFmtId="14" fontId="4" fillId="4" borderId="0" xfId="0" applyNumberFormat="1" applyFont="1" applyFill="1" applyBorder="1" applyAlignment="1" applyProtection="1">
      <alignment horizontal="right" vertical="center"/>
      <protection hidden="1"/>
    </xf>
    <xf numFmtId="49" fontId="3" fillId="6" borderId="0" xfId="0" applyNumberFormat="1" applyFont="1" applyFill="1" applyAlignment="1" applyProtection="1">
      <alignment horizontal="right" vertical="center"/>
      <protection hidden="1"/>
    </xf>
    <xf numFmtId="0" fontId="3" fillId="6" borderId="0" xfId="0" applyFont="1" applyFill="1" applyAlignment="1" applyProtection="1">
      <alignment vertical="center"/>
      <protection hidden="1"/>
    </xf>
    <xf numFmtId="0" fontId="3" fillId="6" borderId="29" xfId="0" applyFont="1" applyFill="1" applyBorder="1" applyAlignment="1" applyProtection="1">
      <alignment vertical="center"/>
      <protection hidden="1"/>
    </xf>
    <xf numFmtId="49" fontId="10" fillId="6" borderId="0" xfId="0" applyNumberFormat="1" applyFont="1" applyFill="1" applyAlignment="1" applyProtection="1">
      <alignment horizontal="left" vertical="center"/>
      <protection hidden="1"/>
    </xf>
    <xf numFmtId="0" fontId="10" fillId="6" borderId="0" xfId="0" applyFont="1" applyFill="1" applyAlignment="1" applyProtection="1">
      <alignment vertical="center"/>
      <protection hidden="1"/>
    </xf>
    <xf numFmtId="0" fontId="6" fillId="6" borderId="18" xfId="0" applyFont="1" applyFill="1" applyBorder="1" applyAlignment="1" applyProtection="1">
      <alignment horizontal="center"/>
      <protection hidden="1"/>
    </xf>
    <xf numFmtId="0" fontId="6" fillId="6" borderId="0" xfId="0" applyFont="1" applyFill="1" applyAlignment="1" applyProtection="1">
      <alignment horizontal="right"/>
      <protection hidden="1"/>
    </xf>
    <xf numFmtId="0" fontId="6" fillId="6" borderId="18" xfId="0" applyFont="1" applyFill="1" applyBorder="1" applyAlignment="1" applyProtection="1">
      <alignment horizontal="left"/>
      <protection hidden="1"/>
    </xf>
    <xf numFmtId="49" fontId="2" fillId="6" borderId="0" xfId="0" applyNumberFormat="1" applyFont="1" applyFill="1" applyAlignment="1" applyProtection="1">
      <alignment horizontal="right" vertical="center"/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horizontal="right" vertical="center"/>
      <protection hidden="1"/>
    </xf>
    <xf numFmtId="49" fontId="10" fillId="6" borderId="0" xfId="0" applyNumberFormat="1" applyFont="1" applyFill="1" applyAlignment="1" applyProtection="1">
      <alignment horizontal="right" vertical="center"/>
      <protection hidden="1"/>
    </xf>
    <xf numFmtId="49" fontId="8" fillId="6" borderId="0" xfId="0" applyNumberFormat="1" applyFont="1" applyFill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vertical="center"/>
      <protection hidden="1"/>
    </xf>
    <xf numFmtId="0" fontId="4" fillId="6" borderId="0" xfId="0" applyFont="1" applyFill="1" applyAlignment="1" applyProtection="1">
      <alignment horizontal="left" vertical="center"/>
      <protection hidden="1"/>
    </xf>
    <xf numFmtId="0" fontId="10" fillId="6" borderId="0" xfId="0" applyFont="1" applyFill="1" applyAlignment="1" applyProtection="1">
      <alignment horizontal="right" vertical="center"/>
      <protection hidden="1"/>
    </xf>
    <xf numFmtId="0" fontId="10" fillId="6" borderId="0" xfId="0" applyFont="1" applyFill="1" applyBorder="1" applyAlignment="1" applyProtection="1">
      <alignment horizontal="left" vertical="center"/>
      <protection hidden="1"/>
    </xf>
    <xf numFmtId="0" fontId="10" fillId="6" borderId="0" xfId="0" applyFont="1" applyFill="1" applyBorder="1" applyAlignment="1" applyProtection="1">
      <alignment horizontal="right" vertical="center"/>
      <protection hidden="1"/>
    </xf>
    <xf numFmtId="0" fontId="10" fillId="6" borderId="0" xfId="0" applyFont="1" applyFill="1" applyBorder="1" applyAlignment="1" applyProtection="1">
      <alignment vertical="center"/>
      <protection hidden="1"/>
    </xf>
    <xf numFmtId="0" fontId="6" fillId="6" borderId="0" xfId="0" applyFont="1" applyFill="1" applyAlignment="1" applyProtection="1">
      <alignment vertical="center"/>
      <protection hidden="1"/>
    </xf>
    <xf numFmtId="0" fontId="10" fillId="6" borderId="0" xfId="0" applyFont="1" applyFill="1" applyAlignment="1" applyProtection="1">
      <alignment horizontal="left" vertical="center"/>
      <protection hidden="1"/>
    </xf>
    <xf numFmtId="0" fontId="8" fillId="6" borderId="0" xfId="0" applyFont="1" applyFill="1" applyAlignment="1" applyProtection="1">
      <alignment horizontal="right" vertical="center"/>
      <protection hidden="1"/>
    </xf>
    <xf numFmtId="8" fontId="16" fillId="6" borderId="0" xfId="0" applyNumberFormat="1" applyFont="1" applyFill="1" applyBorder="1" applyAlignment="1" applyProtection="1">
      <alignment vertical="center"/>
      <protection locked="0"/>
    </xf>
    <xf numFmtId="0" fontId="8" fillId="6" borderId="0" xfId="0" applyFont="1" applyFill="1" applyBorder="1" applyAlignment="1" applyProtection="1">
      <alignment horizontal="right" vertical="center"/>
      <protection hidden="1"/>
    </xf>
    <xf numFmtId="168" fontId="8" fillId="6" borderId="0" xfId="0" applyNumberFormat="1" applyFont="1" applyFill="1" applyBorder="1" applyAlignment="1" applyProtection="1">
      <alignment vertical="center"/>
      <protection hidden="1"/>
    </xf>
    <xf numFmtId="0" fontId="2" fillId="6" borderId="0" xfId="0" applyFont="1" applyFill="1" applyAlignment="1" applyProtection="1">
      <alignment horizontal="left" vertical="center"/>
      <protection hidden="1"/>
    </xf>
    <xf numFmtId="0" fontId="2" fillId="6" borderId="0" xfId="0" applyFont="1" applyFill="1" applyBorder="1" applyAlignment="1" applyProtection="1">
      <alignment horizontal="left" vertical="center"/>
      <protection hidden="1"/>
    </xf>
    <xf numFmtId="0" fontId="2" fillId="6" borderId="0" xfId="0" applyFont="1" applyFill="1" applyBorder="1" applyAlignment="1" applyProtection="1">
      <alignment horizontal="right" vertical="center"/>
      <protection hidden="1"/>
    </xf>
    <xf numFmtId="0" fontId="2" fillId="6" borderId="0" xfId="0" applyFont="1" applyFill="1" applyBorder="1" applyAlignment="1" applyProtection="1">
      <alignment vertical="center"/>
      <protection hidden="1"/>
    </xf>
    <xf numFmtId="0" fontId="4" fillId="6" borderId="0" xfId="0" applyFont="1" applyFill="1" applyAlignment="1" applyProtection="1">
      <alignment vertical="center"/>
      <protection hidden="1"/>
    </xf>
    <xf numFmtId="0" fontId="4" fillId="6" borderId="0" xfId="0" applyFont="1" applyFill="1" applyAlignment="1" applyProtection="1">
      <alignment horizontal="left" vertical="center" shrinkToFit="1"/>
      <protection hidden="1"/>
    </xf>
    <xf numFmtId="0" fontId="12" fillId="6" borderId="0" xfId="0" applyFont="1" applyFill="1" applyAlignment="1" applyProtection="1">
      <alignment horizontal="right" vertical="center" shrinkToFit="1"/>
      <protection hidden="1"/>
    </xf>
    <xf numFmtId="164" fontId="13" fillId="6" borderId="0" xfId="0" applyNumberFormat="1" applyFont="1" applyFill="1" applyBorder="1" applyAlignment="1" applyProtection="1">
      <alignment vertical="center"/>
      <protection locked="0"/>
    </xf>
    <xf numFmtId="0" fontId="6" fillId="6" borderId="0" xfId="0" applyFont="1" applyFill="1" applyAlignment="1" applyProtection="1">
      <alignment horizontal="left" vertical="center"/>
      <protection hidden="1"/>
    </xf>
    <xf numFmtId="49" fontId="4" fillId="6" borderId="0" xfId="0" applyNumberFormat="1" applyFont="1" applyFill="1" applyAlignment="1" applyProtection="1">
      <alignment horizontal="right" vertical="center"/>
      <protection hidden="1"/>
    </xf>
    <xf numFmtId="0" fontId="4" fillId="6" borderId="0" xfId="0" applyFont="1" applyFill="1" applyAlignment="1" applyProtection="1">
      <alignment horizontal="right" vertical="center"/>
      <protection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0" fontId="4" fillId="6" borderId="0" xfId="0" applyFont="1" applyFill="1" applyBorder="1" applyAlignment="1" applyProtection="1">
      <alignment horizontal="right" vertical="center"/>
      <protection hidden="1"/>
    </xf>
    <xf numFmtId="0" fontId="4" fillId="6" borderId="0" xfId="0" applyFont="1" applyFill="1" applyBorder="1" applyAlignment="1" applyProtection="1">
      <alignment vertical="center"/>
      <protection hidden="1"/>
    </xf>
    <xf numFmtId="0" fontId="8" fillId="6" borderId="0" xfId="0" applyFont="1" applyFill="1" applyAlignment="1" applyProtection="1">
      <alignment horizontal="left" vertical="center"/>
      <protection hidden="1"/>
    </xf>
    <xf numFmtId="0" fontId="3" fillId="6" borderId="0" xfId="0" applyFont="1" applyFill="1" applyAlignment="1" applyProtection="1">
      <alignment horizontal="left" vertical="center"/>
      <protection hidden="1"/>
    </xf>
    <xf numFmtId="0" fontId="3" fillId="6" borderId="0" xfId="0" applyFont="1" applyFill="1" applyAlignment="1" applyProtection="1">
      <alignment horizontal="right" vertical="center"/>
      <protection hidden="1"/>
    </xf>
    <xf numFmtId="49" fontId="4" fillId="6" borderId="0" xfId="0" applyNumberFormat="1" applyFont="1" applyFill="1" applyAlignment="1" applyProtection="1">
      <alignment horizontal="left" vertical="top"/>
      <protection hidden="1"/>
    </xf>
    <xf numFmtId="49" fontId="4" fillId="6" borderId="0" xfId="0" applyNumberFormat="1" applyFont="1" applyFill="1" applyAlignment="1" applyProtection="1">
      <alignment horizontal="left" vertical="center"/>
      <protection hidden="1"/>
    </xf>
    <xf numFmtId="164" fontId="2" fillId="6" borderId="0" xfId="0" applyNumberFormat="1" applyFont="1" applyFill="1" applyAlignment="1" applyProtection="1">
      <alignment horizontal="right" vertical="center"/>
      <protection hidden="1"/>
    </xf>
    <xf numFmtId="0" fontId="10" fillId="6" borderId="0" xfId="0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vertical="center"/>
      <protection hidden="1"/>
    </xf>
    <xf numFmtId="0" fontId="9" fillId="6" borderId="0" xfId="0" applyFont="1" applyFill="1" applyAlignment="1" applyProtection="1">
      <alignment horizontal="right" vertical="center"/>
      <protection hidden="1"/>
    </xf>
    <xf numFmtId="49" fontId="19" fillId="6" borderId="0" xfId="0" applyNumberFormat="1" applyFont="1" applyFill="1" applyBorder="1" applyAlignment="1" applyProtection="1">
      <alignment horizontal="right"/>
      <protection hidden="1"/>
    </xf>
    <xf numFmtId="49" fontId="19" fillId="6" borderId="0" xfId="0" applyNumberFormat="1" applyFont="1" applyFill="1" applyBorder="1" applyAlignment="1" applyProtection="1">
      <alignment horizontal="right" vertical="center"/>
      <protection hidden="1"/>
    </xf>
    <xf numFmtId="0" fontId="20" fillId="6" borderId="0" xfId="0" quotePrefix="1" applyFont="1" applyFill="1" applyBorder="1" applyAlignment="1" applyProtection="1">
      <alignment vertical="center"/>
      <protection hidden="1"/>
    </xf>
    <xf numFmtId="0" fontId="19" fillId="6" borderId="0" xfId="0" applyFont="1" applyFill="1" applyBorder="1" applyAlignment="1" applyProtection="1">
      <alignment vertical="center"/>
      <protection hidden="1"/>
    </xf>
    <xf numFmtId="0" fontId="19" fillId="6" borderId="0" xfId="0" applyFont="1" applyFill="1" applyBorder="1" applyAlignment="1" applyProtection="1">
      <alignment horizontal="right" vertical="center"/>
      <protection hidden="1"/>
    </xf>
    <xf numFmtId="164" fontId="19" fillId="6" borderId="0" xfId="0" applyNumberFormat="1" applyFont="1" applyFill="1" applyBorder="1" applyAlignment="1" applyProtection="1">
      <alignment vertical="center"/>
      <protection hidden="1"/>
    </xf>
    <xf numFmtId="164" fontId="19" fillId="6" borderId="0" xfId="0" applyNumberFormat="1" applyFont="1" applyFill="1" applyBorder="1" applyAlignment="1" applyProtection="1">
      <alignment horizontal="right" vertical="center"/>
      <protection hidden="1"/>
    </xf>
    <xf numFmtId="49" fontId="4" fillId="6" borderId="0" xfId="0" applyNumberFormat="1" applyFont="1" applyFill="1" applyBorder="1" applyAlignment="1" applyProtection="1">
      <alignment horizontal="right"/>
      <protection hidden="1"/>
    </xf>
    <xf numFmtId="49" fontId="9" fillId="6" borderId="0" xfId="0" applyNumberFormat="1" applyFont="1" applyFill="1" applyBorder="1" applyAlignment="1" applyProtection="1">
      <alignment horizontal="left" vertical="center"/>
      <protection hidden="1"/>
    </xf>
    <xf numFmtId="0" fontId="7" fillId="6" borderId="0" xfId="0" applyFont="1" applyFill="1" applyBorder="1" applyAlignment="1" applyProtection="1">
      <protection hidden="1"/>
    </xf>
    <xf numFmtId="0" fontId="4" fillId="6" borderId="0" xfId="0" applyFont="1" applyFill="1" applyBorder="1" applyAlignment="1" applyProtection="1"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49" fontId="10" fillId="6" borderId="0" xfId="0" applyNumberFormat="1" applyFont="1" applyFill="1" applyBorder="1" applyAlignment="1" applyProtection="1">
      <alignment horizontal="right" vertical="center"/>
      <protection hidden="1"/>
    </xf>
    <xf numFmtId="0" fontId="10" fillId="6" borderId="0" xfId="0" applyFont="1" applyFill="1" applyBorder="1" applyAlignment="1">
      <alignment vertical="top"/>
    </xf>
    <xf numFmtId="0" fontId="10" fillId="6" borderId="0" xfId="0" applyFont="1" applyFill="1" applyBorder="1" applyAlignment="1">
      <alignment horizontal="right" vertical="top"/>
    </xf>
    <xf numFmtId="164" fontId="20" fillId="6" borderId="0" xfId="0" applyNumberFormat="1" applyFont="1" applyFill="1" applyBorder="1" applyAlignment="1" applyProtection="1">
      <alignment horizontal="left" vertical="center"/>
      <protection hidden="1"/>
    </xf>
    <xf numFmtId="164" fontId="19" fillId="6" borderId="0" xfId="0" applyNumberFormat="1" applyFont="1" applyFill="1" applyBorder="1" applyAlignment="1" applyProtection="1">
      <alignment vertical="center"/>
      <protection locked="0"/>
    </xf>
    <xf numFmtId="0" fontId="18" fillId="6" borderId="0" xfId="0" applyFont="1" applyFill="1" applyAlignment="1" applyProtection="1">
      <alignment horizontal="right" vertical="center"/>
      <protection hidden="1"/>
    </xf>
    <xf numFmtId="49" fontId="2" fillId="6" borderId="0" xfId="0" applyNumberFormat="1" applyFont="1" applyFill="1" applyAlignment="1" applyProtection="1">
      <alignment textRotation="90"/>
      <protection hidden="1"/>
    </xf>
    <xf numFmtId="49" fontId="2" fillId="6" borderId="0" xfId="0" applyNumberFormat="1" applyFont="1" applyFill="1" applyAlignment="1" applyProtection="1">
      <alignment horizontal="left" vertical="center"/>
      <protection hidden="1"/>
    </xf>
    <xf numFmtId="0" fontId="10" fillId="6" borderId="8" xfId="0" applyFont="1" applyFill="1" applyBorder="1" applyAlignment="1" applyProtection="1">
      <alignment horizontal="right" vertical="center"/>
      <protection hidden="1"/>
    </xf>
    <xf numFmtId="0" fontId="10" fillId="6" borderId="9" xfId="0" applyFont="1" applyFill="1" applyBorder="1" applyAlignment="1" applyProtection="1">
      <alignment vertical="center"/>
      <protection hidden="1"/>
    </xf>
    <xf numFmtId="0" fontId="3" fillId="6" borderId="0" xfId="0" applyFont="1" applyFill="1" applyBorder="1" applyAlignment="1" applyProtection="1">
      <alignment vertical="center"/>
      <protection hidden="1"/>
    </xf>
    <xf numFmtId="0" fontId="3" fillId="6" borderId="0" xfId="0" applyFont="1" applyFill="1" applyBorder="1" applyAlignment="1" applyProtection="1">
      <alignment horizontal="right" vertical="center"/>
      <protection hidden="1"/>
    </xf>
    <xf numFmtId="0" fontId="10" fillId="6" borderId="11" xfId="0" applyFont="1" applyFill="1" applyBorder="1" applyAlignment="1" applyProtection="1">
      <alignment horizontal="right" vertical="center"/>
      <protection hidden="1"/>
    </xf>
    <xf numFmtId="164" fontId="8" fillId="6" borderId="12" xfId="0" applyNumberFormat="1" applyFont="1" applyFill="1" applyBorder="1" applyAlignment="1" applyProtection="1">
      <alignment vertical="center"/>
      <protection hidden="1"/>
    </xf>
    <xf numFmtId="0" fontId="10" fillId="6" borderId="0" xfId="0" applyFont="1" applyFill="1"/>
    <xf numFmtId="0" fontId="10" fillId="6" borderId="0" xfId="0" applyFont="1" applyFill="1" applyAlignment="1">
      <alignment horizontal="center"/>
    </xf>
    <xf numFmtId="0" fontId="10" fillId="6" borderId="0" xfId="0" applyFont="1" applyFill="1" applyAlignment="1">
      <alignment horizontal="right"/>
    </xf>
    <xf numFmtId="16" fontId="10" fillId="6" borderId="0" xfId="0" applyNumberFormat="1" applyFont="1" applyFill="1" applyAlignment="1">
      <alignment horizontal="right"/>
    </xf>
    <xf numFmtId="8" fontId="4" fillId="5" borderId="0" xfId="0" applyNumberFormat="1" applyFont="1" applyFill="1" applyBorder="1" applyAlignment="1" applyProtection="1">
      <alignment vertical="center"/>
      <protection locked="0" hidden="1"/>
    </xf>
    <xf numFmtId="8" fontId="4" fillId="5" borderId="25" xfId="0" applyNumberFormat="1" applyFont="1" applyFill="1" applyBorder="1" applyAlignment="1" applyProtection="1">
      <alignment horizontal="right" vertical="center"/>
      <protection locked="0"/>
    </xf>
    <xf numFmtId="8" fontId="4" fillId="5" borderId="17" xfId="0" applyNumberFormat="1" applyFont="1" applyFill="1" applyBorder="1" applyAlignment="1" applyProtection="1">
      <alignment horizontal="right" vertical="center"/>
      <protection locked="0"/>
    </xf>
    <xf numFmtId="8" fontId="4" fillId="5" borderId="26" xfId="0" applyNumberFormat="1" applyFont="1" applyFill="1" applyBorder="1" applyAlignment="1" applyProtection="1">
      <alignment horizontal="right" vertical="center"/>
      <protection locked="0"/>
    </xf>
    <xf numFmtId="8" fontId="8" fillId="5" borderId="2" xfId="0" applyNumberFormat="1" applyFont="1" applyFill="1" applyBorder="1" applyAlignment="1" applyProtection="1">
      <alignment horizontal="right" vertical="center"/>
      <protection locked="0"/>
    </xf>
    <xf numFmtId="8" fontId="4" fillId="5" borderId="17" xfId="0" applyNumberFormat="1" applyFont="1" applyFill="1" applyBorder="1" applyAlignment="1" applyProtection="1">
      <alignment vertical="center"/>
      <protection locked="0" hidden="1"/>
    </xf>
    <xf numFmtId="8" fontId="8" fillId="5" borderId="27" xfId="0" applyNumberFormat="1" applyFont="1" applyFill="1" applyBorder="1" applyAlignment="1" applyProtection="1">
      <alignment horizontal="right" vertical="center"/>
      <protection locked="0"/>
    </xf>
    <xf numFmtId="8" fontId="8" fillId="5" borderId="11" xfId="0" applyNumberFormat="1" applyFont="1" applyFill="1" applyBorder="1" applyAlignment="1" applyProtection="1">
      <alignment vertical="center"/>
      <protection locked="0" hidden="1"/>
    </xf>
    <xf numFmtId="168" fontId="8" fillId="5" borderId="14" xfId="0" applyNumberFormat="1" applyFont="1" applyFill="1" applyBorder="1" applyAlignment="1" applyProtection="1">
      <alignment vertical="center"/>
      <protection hidden="1"/>
    </xf>
    <xf numFmtId="8" fontId="15" fillId="5" borderId="17" xfId="0" applyNumberFormat="1" applyFont="1" applyFill="1" applyBorder="1" applyAlignment="1" applyProtection="1">
      <alignment horizontal="right" vertical="center"/>
      <protection locked="0"/>
    </xf>
    <xf numFmtId="8" fontId="15" fillId="5" borderId="5" xfId="0" applyNumberFormat="1" applyFont="1" applyFill="1" applyBorder="1" applyAlignment="1" applyProtection="1">
      <alignment horizontal="right" vertical="center"/>
      <protection locked="0"/>
    </xf>
    <xf numFmtId="8" fontId="8" fillId="5" borderId="28" xfId="0" applyNumberFormat="1" applyFont="1" applyFill="1" applyBorder="1" applyAlignment="1" applyProtection="1">
      <alignment vertical="center"/>
      <protection locked="0" hidden="1"/>
    </xf>
    <xf numFmtId="8" fontId="17" fillId="5" borderId="11" xfId="0" applyNumberFormat="1" applyFont="1" applyFill="1" applyBorder="1" applyAlignment="1" applyProtection="1">
      <alignment vertical="center"/>
      <protection locked="0" hidden="1"/>
    </xf>
    <xf numFmtId="8" fontId="3" fillId="5" borderId="15" xfId="0" applyNumberFormat="1" applyFont="1" applyFill="1" applyBorder="1" applyAlignment="1" applyProtection="1">
      <alignment vertical="center"/>
      <protection hidden="1"/>
    </xf>
    <xf numFmtId="8" fontId="10" fillId="5" borderId="5" xfId="0" applyNumberFormat="1" applyFont="1" applyFill="1" applyBorder="1" applyProtection="1">
      <protection locked="0"/>
    </xf>
    <xf numFmtId="166" fontId="0" fillId="5" borderId="5" xfId="0" applyNumberFormat="1" applyFill="1" applyBorder="1" applyProtection="1">
      <protection locked="0"/>
    </xf>
    <xf numFmtId="14" fontId="10" fillId="5" borderId="5" xfId="0" applyNumberFormat="1" applyFont="1" applyFill="1" applyBorder="1" applyAlignment="1" applyProtection="1">
      <alignment horizontal="left"/>
      <protection locked="0"/>
    </xf>
    <xf numFmtId="14" fontId="10" fillId="5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protection hidden="1"/>
    </xf>
    <xf numFmtId="49" fontId="4" fillId="7" borderId="0" xfId="0" applyNumberFormat="1" applyFont="1" applyFill="1" applyAlignment="1" applyProtection="1">
      <alignment horizontal="right" vertical="center"/>
      <protection hidden="1"/>
    </xf>
    <xf numFmtId="49" fontId="6" fillId="7" borderId="0" xfId="0" applyNumberFormat="1" applyFont="1" applyFill="1" applyAlignment="1" applyProtection="1">
      <alignment horizontal="left"/>
      <protection hidden="1"/>
    </xf>
    <xf numFmtId="0" fontId="6" fillId="7" borderId="0" xfId="0" applyFont="1" applyFill="1" applyAlignment="1" applyProtection="1">
      <alignment vertical="center"/>
      <protection hidden="1"/>
    </xf>
    <xf numFmtId="0" fontId="4" fillId="7" borderId="0" xfId="0" applyFont="1" applyFill="1" applyAlignment="1" applyProtection="1">
      <alignment vertical="center"/>
      <protection hidden="1"/>
    </xf>
    <xf numFmtId="0" fontId="4" fillId="7" borderId="0" xfId="0" applyFont="1" applyFill="1" applyAlignment="1" applyProtection="1">
      <alignment horizontal="right" vertical="center"/>
      <protection hidden="1"/>
    </xf>
    <xf numFmtId="0" fontId="12" fillId="7" borderId="0" xfId="0" applyFont="1" applyFill="1" applyAlignment="1" applyProtection="1">
      <alignment horizontal="center" vertical="top"/>
      <protection hidden="1"/>
    </xf>
    <xf numFmtId="49" fontId="2" fillId="7" borderId="0" xfId="0" applyNumberFormat="1" applyFont="1" applyFill="1" applyAlignment="1" applyProtection="1">
      <alignment textRotation="90"/>
      <protection hidden="1"/>
    </xf>
    <xf numFmtId="0" fontId="7" fillId="7" borderId="0" xfId="0" applyFont="1" applyFill="1" applyAlignment="1" applyProtection="1">
      <protection hidden="1"/>
    </xf>
    <xf numFmtId="0" fontId="4" fillId="7" borderId="0" xfId="0" applyFont="1" applyFill="1" applyAlignment="1" applyProtection="1">
      <protection hidden="1"/>
    </xf>
    <xf numFmtId="167" fontId="10" fillId="7" borderId="0" xfId="0" applyNumberFormat="1" applyFont="1" applyFill="1" applyAlignment="1" applyProtection="1">
      <alignment vertical="top"/>
      <protection hidden="1"/>
    </xf>
    <xf numFmtId="0" fontId="10" fillId="7" borderId="0" xfId="0" applyFont="1" applyFill="1" applyAlignment="1" applyProtection="1">
      <alignment vertical="top"/>
      <protection hidden="1"/>
    </xf>
    <xf numFmtId="0" fontId="10" fillId="7" borderId="0" xfId="0" applyFont="1" applyFill="1" applyAlignment="1" applyProtection="1">
      <alignment horizontal="right" vertical="top"/>
      <protection hidden="1"/>
    </xf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4" fillId="5" borderId="1" xfId="0" applyFont="1" applyFill="1" applyBorder="1" applyAlignment="1" applyProtection="1">
      <alignment vertical="top"/>
      <protection hidden="1"/>
    </xf>
    <xf numFmtId="0" fontId="4" fillId="5" borderId="2" xfId="0" applyFont="1" applyFill="1" applyBorder="1" applyAlignment="1" applyProtection="1">
      <alignment vertical="top"/>
      <protection hidden="1"/>
    </xf>
    <xf numFmtId="0" fontId="4" fillId="5" borderId="3" xfId="0" applyFont="1" applyFill="1" applyBorder="1" applyAlignment="1" applyProtection="1">
      <alignment vertical="top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22" fillId="0" borderId="5" xfId="0" applyFont="1" applyFill="1" applyBorder="1" applyAlignment="1" applyProtection="1">
      <alignment horizontal="left"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10" fillId="0" borderId="5" xfId="0" applyFont="1" applyBorder="1"/>
    <xf numFmtId="0" fontId="0" fillId="0" borderId="5" xfId="0" applyBorder="1" applyAlignment="1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  <xf numFmtId="0" fontId="21" fillId="0" borderId="5" xfId="0" applyFont="1" applyFill="1" applyBorder="1" applyAlignment="1" applyProtection="1">
      <alignment vertical="center"/>
      <protection hidden="1"/>
    </xf>
    <xf numFmtId="0" fontId="3" fillId="6" borderId="29" xfId="0" applyFont="1" applyFill="1" applyBorder="1" applyAlignment="1" applyProtection="1">
      <alignment horizontal="right" vertical="center"/>
      <protection hidden="1"/>
    </xf>
    <xf numFmtId="169" fontId="3" fillId="5" borderId="29" xfId="0" applyNumberFormat="1" applyFont="1" applyFill="1" applyBorder="1" applyAlignment="1" applyProtection="1">
      <alignment horizontal="center" vertical="center"/>
      <protection hidden="1"/>
    </xf>
    <xf numFmtId="0" fontId="3" fillId="5" borderId="29" xfId="0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/>
    <xf numFmtId="165" fontId="1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/>
    <xf numFmtId="0" fontId="19" fillId="0" borderId="0" xfId="0" applyFont="1" applyFill="1"/>
    <xf numFmtId="0" fontId="3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top"/>
      <protection hidden="1"/>
    </xf>
    <xf numFmtId="8" fontId="8" fillId="5" borderId="0" xfId="0" applyNumberFormat="1" applyFont="1" applyFill="1" applyBorder="1" applyAlignment="1" applyProtection="1">
      <alignment horizontal="right" vertical="center"/>
      <protection locked="0"/>
    </xf>
    <xf numFmtId="8" fontId="8" fillId="5" borderId="0" xfId="0" applyNumberFormat="1" applyFont="1" applyFill="1" applyBorder="1" applyAlignment="1" applyProtection="1">
      <alignment vertical="center"/>
      <protection locked="0" hidden="1"/>
    </xf>
    <xf numFmtId="0" fontId="2" fillId="5" borderId="0" xfId="0" applyFont="1" applyFill="1" applyAlignment="1" applyProtection="1">
      <alignment vertical="center"/>
      <protection hidden="1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5" borderId="22" xfId="0" applyFont="1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  <protection locked="0" hidden="1"/>
    </xf>
    <xf numFmtId="0" fontId="8" fillId="6" borderId="0" xfId="0" applyFont="1" applyFill="1" applyBorder="1" applyAlignment="1" applyProtection="1">
      <alignment horizontal="right" vertical="center" shrinkToFit="1"/>
      <protection hidden="1"/>
    </xf>
    <xf numFmtId="170" fontId="2" fillId="7" borderId="0" xfId="0" applyNumberFormat="1" applyFont="1" applyFill="1" applyAlignment="1" applyProtection="1">
      <alignment horizontal="left" textRotation="90" wrapText="1"/>
      <protection hidden="1"/>
    </xf>
    <xf numFmtId="0" fontId="1" fillId="7" borderId="0" xfId="0" applyFont="1" applyFill="1" applyAlignment="1" applyProtection="1">
      <alignment horizontal="left" vertical="top" wrapText="1"/>
      <protection hidden="1"/>
    </xf>
    <xf numFmtId="0" fontId="1" fillId="7" borderId="13" xfId="0" applyFont="1" applyFill="1" applyBorder="1" applyAlignment="1" applyProtection="1">
      <alignment horizontal="left" vertical="top" wrapText="1"/>
      <protection hidden="1"/>
    </xf>
    <xf numFmtId="14" fontId="0" fillId="5" borderId="23" xfId="0" applyNumberFormat="1" applyFill="1" applyBorder="1" applyAlignment="1">
      <alignment horizontal="left"/>
    </xf>
    <xf numFmtId="14" fontId="0" fillId="5" borderId="18" xfId="0" applyNumberFormat="1" applyFill="1" applyBorder="1" applyAlignment="1">
      <alignment horizontal="left"/>
    </xf>
    <xf numFmtId="14" fontId="0" fillId="5" borderId="24" xfId="0" applyNumberFormat="1" applyFill="1" applyBorder="1" applyAlignment="1">
      <alignment horizontal="left"/>
    </xf>
    <xf numFmtId="49" fontId="10" fillId="5" borderId="22" xfId="0" applyNumberFormat="1" applyFont="1" applyFill="1" applyBorder="1" applyAlignment="1" applyProtection="1">
      <alignment horizontal="left" wrapText="1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1" fillId="7" borderId="13" xfId="0" applyFont="1" applyFill="1" applyBorder="1" applyAlignment="1" applyProtection="1">
      <alignment horizontal="left" vertical="top"/>
      <protection hidden="1"/>
    </xf>
    <xf numFmtId="49" fontId="25" fillId="5" borderId="30" xfId="0" applyNumberFormat="1" applyFont="1" applyFill="1" applyBorder="1" applyAlignment="1" applyProtection="1">
      <alignment horizontal="left" vertical="center" shrinkToFit="1"/>
      <protection hidden="1"/>
    </xf>
    <xf numFmtId="49" fontId="25" fillId="5" borderId="31" xfId="0" applyNumberFormat="1" applyFont="1" applyFill="1" applyBorder="1" applyAlignment="1" applyProtection="1">
      <alignment horizontal="left" vertical="center" shrinkToFit="1"/>
      <protection hidden="1"/>
    </xf>
    <xf numFmtId="49" fontId="25" fillId="5" borderId="32" xfId="0" applyNumberFormat="1" applyFont="1" applyFill="1" applyBorder="1" applyAlignment="1" applyProtection="1">
      <alignment horizontal="left" vertical="center" shrinkToFit="1"/>
      <protection hidden="1"/>
    </xf>
    <xf numFmtId="0" fontId="3" fillId="6" borderId="7" xfId="0" applyFont="1" applyFill="1" applyBorder="1" applyAlignment="1" applyProtection="1">
      <alignment vertical="center"/>
      <protection hidden="1"/>
    </xf>
    <xf numFmtId="0" fontId="3" fillId="6" borderId="8" xfId="0" applyFont="1" applyFill="1" applyBorder="1" applyAlignment="1" applyProtection="1">
      <alignment vertical="center"/>
      <protection hidden="1"/>
    </xf>
    <xf numFmtId="0" fontId="3" fillId="6" borderId="19" xfId="0" applyFont="1" applyFill="1" applyBorder="1" applyAlignment="1" applyProtection="1">
      <alignment vertical="center"/>
      <protection hidden="1"/>
    </xf>
    <xf numFmtId="0" fontId="3" fillId="6" borderId="16" xfId="0" applyFont="1" applyFill="1" applyBorder="1" applyAlignment="1" applyProtection="1">
      <alignment vertical="center"/>
      <protection hidden="1"/>
    </xf>
    <xf numFmtId="0" fontId="3" fillId="6" borderId="0" xfId="0" applyFont="1" applyFill="1" applyBorder="1" applyAlignment="1" applyProtection="1">
      <alignment vertical="center"/>
      <protection hidden="1"/>
    </xf>
    <xf numFmtId="0" fontId="3" fillId="6" borderId="20" xfId="0" applyFont="1" applyFill="1" applyBorder="1" applyAlignment="1" applyProtection="1">
      <alignment vertical="center"/>
      <protection hidden="1"/>
    </xf>
    <xf numFmtId="0" fontId="3" fillId="6" borderId="10" xfId="0" applyFont="1" applyFill="1" applyBorder="1" applyAlignment="1" applyProtection="1">
      <alignment vertical="center"/>
      <protection hidden="1"/>
    </xf>
    <xf numFmtId="0" fontId="3" fillId="6" borderId="11" xfId="0" applyFont="1" applyFill="1" applyBorder="1" applyAlignment="1" applyProtection="1">
      <alignment vertical="center"/>
      <protection hidden="1"/>
    </xf>
    <xf numFmtId="0" fontId="3" fillId="6" borderId="21" xfId="0" applyFont="1" applyFill="1" applyBorder="1" applyAlignment="1" applyProtection="1">
      <alignment vertical="center"/>
      <protection hidden="1"/>
    </xf>
  </cellXfs>
  <cellStyles count="2">
    <cellStyle name="Euro" xfId="1" xr:uid="{00000000-0005-0000-0000-000000000000}"/>
    <cellStyle name="Standard" xfId="0" builtinId="0"/>
  </cellStyles>
  <dxfs count="21">
    <dxf>
      <font>
        <color theme="1" tint="0.499984740745262"/>
      </font>
    </dxf>
    <dxf>
      <font>
        <color theme="3"/>
      </font>
    </dxf>
    <dxf>
      <font>
        <color theme="5"/>
      </font>
    </dxf>
    <dxf>
      <font>
        <color theme="1" tint="0.499984740745262"/>
      </font>
    </dxf>
    <dxf>
      <font>
        <color theme="3"/>
      </font>
    </dxf>
    <dxf>
      <font>
        <color theme="5"/>
      </font>
    </dxf>
    <dxf>
      <font>
        <color theme="1" tint="0.499984740745262"/>
      </font>
    </dxf>
    <dxf>
      <font>
        <color theme="3"/>
      </font>
    </dxf>
    <dxf>
      <font>
        <color theme="5"/>
      </font>
    </dxf>
    <dxf>
      <font>
        <color theme="1" tint="0.499984740745262"/>
      </font>
    </dxf>
    <dxf>
      <font>
        <color theme="3"/>
      </font>
    </dxf>
    <dxf>
      <font>
        <color theme="5"/>
      </font>
    </dxf>
    <dxf>
      <font>
        <color theme="1" tint="0.499984740745262"/>
      </font>
    </dxf>
    <dxf>
      <font>
        <color theme="3"/>
      </font>
    </dxf>
    <dxf>
      <font>
        <color theme="5"/>
      </font>
    </dxf>
    <dxf>
      <font>
        <color theme="1" tint="0.499984740745262"/>
      </font>
    </dxf>
    <dxf>
      <font>
        <color theme="3"/>
      </font>
    </dxf>
    <dxf>
      <font>
        <color theme="5"/>
      </font>
    </dxf>
    <dxf>
      <font>
        <color theme="1" tint="0.499984740745262"/>
      </font>
    </dxf>
    <dxf>
      <font>
        <color theme="3"/>
      </font>
    </dxf>
    <dxf>
      <font>
        <color theme="5"/>
      </font>
    </dxf>
  </dxfs>
  <tableStyles count="0" defaultTableStyle="TableStyleMedium2" defaultPivotStyle="PivotStyleLight16"/>
  <colors>
    <mruColors>
      <color rgb="FF0000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45</xdr:row>
          <xdr:rowOff>0</xdr:rowOff>
        </xdr:from>
        <xdr:to>
          <xdr:col>2</xdr:col>
          <xdr:colOff>257175</xdr:colOff>
          <xdr:row>45</xdr:row>
          <xdr:rowOff>219075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45</xdr:row>
          <xdr:rowOff>219075</xdr:rowOff>
        </xdr:from>
        <xdr:to>
          <xdr:col>2</xdr:col>
          <xdr:colOff>257175</xdr:colOff>
          <xdr:row>46</xdr:row>
          <xdr:rowOff>209550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46</xdr:row>
          <xdr:rowOff>219075</xdr:rowOff>
        </xdr:from>
        <xdr:to>
          <xdr:col>2</xdr:col>
          <xdr:colOff>257175</xdr:colOff>
          <xdr:row>47</xdr:row>
          <xdr:rowOff>209550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47</xdr:row>
          <xdr:rowOff>209550</xdr:rowOff>
        </xdr:from>
        <xdr:to>
          <xdr:col>2</xdr:col>
          <xdr:colOff>257175</xdr:colOff>
          <xdr:row>48</xdr:row>
          <xdr:rowOff>200025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juli_2005_94(2)_Eltern_Hz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uptberechnung"/>
      <sheetName val="Nebenrechnung Mutter"/>
      <sheetName val="Nebenrechnung Vater"/>
      <sheetName val="KMSteuerung"/>
      <sheetName val="KMWerte"/>
      <sheetName val="KVSteuerung"/>
      <sheetName val="KVWerte"/>
      <sheetName val="Werte"/>
      <sheetName val="Selbstbehalte"/>
      <sheetName val="Grundlagen"/>
    </sheetNames>
    <sheetDataSet>
      <sheetData sheetId="0">
        <row r="13">
          <cell r="G13">
            <v>0</v>
          </cell>
          <cell r="J13">
            <v>0</v>
          </cell>
        </row>
        <row r="14">
          <cell r="B14" t="str">
            <v>Sonstige Einkünfte (z.B. Unterhalt, Rente, etc.)</v>
          </cell>
          <cell r="G14">
            <v>0</v>
          </cell>
          <cell r="J14">
            <v>0</v>
          </cell>
        </row>
        <row r="15">
          <cell r="B15" t="str">
            <v>Sonstige Einkünfte (z.B. Wohnwert bei mietfreiem Wohnen)</v>
          </cell>
          <cell r="G15">
            <v>0</v>
          </cell>
          <cell r="J15">
            <v>0</v>
          </cell>
        </row>
        <row r="20">
          <cell r="G20">
            <v>0</v>
          </cell>
          <cell r="J20">
            <v>0</v>
          </cell>
        </row>
        <row r="22">
          <cell r="C22">
            <v>220</v>
          </cell>
          <cell r="D22">
            <v>220</v>
          </cell>
        </row>
        <row r="23">
          <cell r="C23">
            <v>0</v>
          </cell>
          <cell r="D23">
            <v>0</v>
          </cell>
        </row>
        <row r="28">
          <cell r="B28" t="str">
            <v>Berufskleidung, Arbeitsmittel, etc.</v>
          </cell>
          <cell r="G28">
            <v>0</v>
          </cell>
          <cell r="J28">
            <v>0</v>
          </cell>
        </row>
        <row r="29">
          <cell r="B29" t="str">
            <v>Berufskleidung, Arbeitsmittel, etc.</v>
          </cell>
          <cell r="G29">
            <v>0</v>
          </cell>
          <cell r="J29">
            <v>0</v>
          </cell>
        </row>
        <row r="39">
          <cell r="B39" t="str">
            <v>Schuldverpflichtungen</v>
          </cell>
          <cell r="G39">
            <v>0</v>
          </cell>
          <cell r="J39">
            <v>0</v>
          </cell>
        </row>
        <row r="40">
          <cell r="B40" t="str">
            <v>Sonstige anzuerkennende Verpflichtungen</v>
          </cell>
          <cell r="G40">
            <v>0</v>
          </cell>
          <cell r="J40">
            <v>0</v>
          </cell>
        </row>
        <row r="51">
          <cell r="D51">
            <v>0</v>
          </cell>
        </row>
        <row r="63">
          <cell r="G63">
            <v>0</v>
          </cell>
        </row>
        <row r="65">
          <cell r="D65">
            <v>0</v>
          </cell>
        </row>
        <row r="67">
          <cell r="G67">
            <v>0</v>
          </cell>
        </row>
        <row r="68">
          <cell r="B68" t="str">
            <v>Sonstige (bereinigte) Einkünfte</v>
          </cell>
          <cell r="G68">
            <v>0</v>
          </cell>
        </row>
        <row r="84">
          <cell r="G84">
            <v>0</v>
          </cell>
        </row>
        <row r="85">
          <cell r="G85">
            <v>0</v>
          </cell>
        </row>
        <row r="87">
          <cell r="M87">
            <v>0</v>
          </cell>
        </row>
        <row r="98">
          <cell r="B98" t="str">
            <v>weiteres (gemeinsames) Kind</v>
          </cell>
          <cell r="H98">
            <v>0</v>
          </cell>
        </row>
        <row r="99">
          <cell r="B99" t="str">
            <v>weiteres (gemeinsames) Kind</v>
          </cell>
          <cell r="H99">
            <v>0</v>
          </cell>
        </row>
        <row r="100">
          <cell r="B100" t="str">
            <v>weiteres (gemeinsames) Kind</v>
          </cell>
          <cell r="H100">
            <v>0</v>
          </cell>
        </row>
        <row r="104">
          <cell r="J104">
            <v>0</v>
          </cell>
        </row>
        <row r="110">
          <cell r="G110">
            <v>0</v>
          </cell>
          <cell r="J110">
            <v>0</v>
          </cell>
        </row>
        <row r="111">
          <cell r="G111">
            <v>0</v>
          </cell>
          <cell r="J111">
            <v>0</v>
          </cell>
        </row>
        <row r="115">
          <cell r="B115" t="str">
            <v>weiteres Kind nur der Mutter / nur des Vaters</v>
          </cell>
          <cell r="G115">
            <v>0</v>
          </cell>
          <cell r="J115">
            <v>0</v>
          </cell>
        </row>
        <row r="116">
          <cell r="B116" t="str">
            <v>weiteres Kind nur der Mutter / nur des Vaters</v>
          </cell>
          <cell r="G116">
            <v>0</v>
          </cell>
          <cell r="J116">
            <v>0</v>
          </cell>
        </row>
        <row r="120">
          <cell r="G120">
            <v>0</v>
          </cell>
          <cell r="J120">
            <v>0</v>
          </cell>
        </row>
        <row r="130">
          <cell r="G130">
            <v>0</v>
          </cell>
          <cell r="J130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60">
          <cell r="G160">
            <v>0</v>
          </cell>
        </row>
        <row r="164">
          <cell r="G164">
            <v>0</v>
          </cell>
        </row>
        <row r="169">
          <cell r="G169">
            <v>0</v>
          </cell>
        </row>
        <row r="173">
          <cell r="G173">
            <v>0</v>
          </cell>
        </row>
        <row r="200">
          <cell r="C200">
            <v>0</v>
          </cell>
        </row>
        <row r="219">
          <cell r="C219">
            <v>0</v>
          </cell>
        </row>
        <row r="236">
          <cell r="G236">
            <v>0</v>
          </cell>
          <cell r="J236">
            <v>0</v>
          </cell>
        </row>
        <row r="237">
          <cell r="G237">
            <v>0</v>
          </cell>
          <cell r="J237">
            <v>0</v>
          </cell>
        </row>
        <row r="238">
          <cell r="G238">
            <v>0</v>
          </cell>
          <cell r="J238">
            <v>0</v>
          </cell>
        </row>
        <row r="239">
          <cell r="G239">
            <v>0</v>
          </cell>
          <cell r="J239">
            <v>0</v>
          </cell>
        </row>
        <row r="254">
          <cell r="J254">
            <v>0</v>
          </cell>
        </row>
        <row r="260">
          <cell r="B260" t="str">
            <v>Voraussetzungen für Kindergeld als Mindestkostenbeitrag sind NICHT gegeben, Mindestkostenbeitrag somit:</v>
          </cell>
          <cell r="J260">
            <v>0</v>
          </cell>
        </row>
        <row r="261">
          <cell r="B261" t="str">
            <v>Mindestkostenbeitrag bei teilstationärer Hilfe (15 % des gewährten Kinderzuschlages)</v>
          </cell>
          <cell r="I261" t="str">
            <v>+</v>
          </cell>
          <cell r="J261">
            <v>0</v>
          </cell>
        </row>
        <row r="262">
          <cell r="B262" t="str">
            <v>Summe Mindestkostenbeiträge</v>
          </cell>
          <cell r="J262">
            <v>0</v>
          </cell>
        </row>
        <row r="264">
          <cell r="B264" t="str">
            <v>Forderung nach durchgeführter Schutzbetragsberechnung und Härtefallprüfung</v>
          </cell>
          <cell r="J264">
            <v>0</v>
          </cell>
        </row>
        <row r="265">
          <cell r="B265" t="str">
            <v>Die Forderung liegt unter der vg. Summe der Mindestkostenbeiträge und ist daher aufzustocken um</v>
          </cell>
          <cell r="I265" t="str">
            <v>+</v>
          </cell>
          <cell r="J265">
            <v>0</v>
          </cell>
        </row>
        <row r="266">
          <cell r="B266" t="str">
            <v>Endgültiger errechneter Kostenbeitrag</v>
          </cell>
          <cell r="J266">
            <v>0</v>
          </cell>
        </row>
        <row r="267">
          <cell r="B267" t="str">
            <v>aufgerundet</v>
          </cell>
          <cell r="J267">
            <v>0</v>
          </cell>
        </row>
        <row r="271">
          <cell r="B271" t="str">
            <v>Festgesetzter Kostenbeitrag</v>
          </cell>
          <cell r="G271">
            <v>0</v>
          </cell>
        </row>
        <row r="272">
          <cell r="B272" t="str">
            <v>das Jugendamt erhält bereits direkt</v>
          </cell>
          <cell r="C272" t="str">
            <v>Bezeichnung</v>
          </cell>
          <cell r="F272" t="str">
            <v>./.</v>
          </cell>
          <cell r="G272">
            <v>0</v>
          </cell>
        </row>
        <row r="273">
          <cell r="G27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GG72"/>
  <sheetViews>
    <sheetView tabSelected="1" view="pageLayout" zoomScaleNormal="100" zoomScaleSheetLayoutView="100" workbookViewId="0">
      <selection activeCell="B63" sqref="B63:H65"/>
    </sheetView>
  </sheetViews>
  <sheetFormatPr baseColWidth="10" defaultRowHeight="12.75" x14ac:dyDescent="0.2"/>
  <cols>
    <col min="1" max="1" width="5.85546875" style="4" customWidth="1"/>
    <col min="2" max="2" width="5.7109375" style="4" customWidth="1"/>
    <col min="3" max="3" width="28" style="1" customWidth="1"/>
    <col min="4" max="4" width="25" style="1" customWidth="1"/>
    <col min="5" max="5" width="15.5703125" style="1" customWidth="1"/>
    <col min="6" max="6" width="13.7109375" style="1" customWidth="1"/>
    <col min="7" max="7" width="5.7109375" style="1" customWidth="1"/>
    <col min="8" max="8" width="13.7109375" style="1" customWidth="1"/>
    <col min="9" max="9" width="5.7109375" style="2" customWidth="1"/>
    <col min="10" max="10" width="13.7109375" style="1" customWidth="1"/>
    <col min="11" max="11" width="5.7109375" style="1" customWidth="1"/>
    <col min="12" max="12" width="5.7109375" style="134" customWidth="1"/>
    <col min="13" max="189" width="11.42578125" style="134"/>
    <col min="190" max="16384" width="11.42578125" style="1"/>
  </cols>
  <sheetData>
    <row r="1" spans="1:189" s="5" customFormat="1" ht="41.25" customHeight="1" x14ac:dyDescent="0.2">
      <c r="A1" s="161" t="s">
        <v>62</v>
      </c>
      <c r="B1" s="154"/>
      <c r="C1" s="155"/>
      <c r="D1" s="155"/>
      <c r="E1" s="156"/>
      <c r="F1" s="157"/>
      <c r="G1" s="158"/>
      <c r="H1" s="159"/>
      <c r="I1" s="160"/>
      <c r="J1" s="179" t="s">
        <v>69</v>
      </c>
      <c r="K1" s="18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</row>
    <row r="2" spans="1:189" s="5" customFormat="1" ht="15" customHeight="1" x14ac:dyDescent="0.2">
      <c r="A2" s="22"/>
      <c r="B2" s="21"/>
      <c r="C2" s="21"/>
      <c r="D2" s="23"/>
      <c r="E2" s="21"/>
      <c r="F2" s="21"/>
      <c r="G2" s="24"/>
      <c r="H2" s="19"/>
      <c r="I2" s="18"/>
      <c r="J2" s="18"/>
      <c r="K2" s="18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</row>
    <row r="3" spans="1:189" s="5" customFormat="1" ht="18" customHeight="1" x14ac:dyDescent="0.2">
      <c r="A3" s="25" t="s">
        <v>63</v>
      </c>
      <c r="B3" s="26"/>
      <c r="C3" s="26"/>
      <c r="D3" s="26"/>
      <c r="E3" s="26"/>
      <c r="F3" s="27"/>
      <c r="G3" s="27"/>
      <c r="H3" s="27"/>
      <c r="I3" s="26"/>
      <c r="J3" s="27" t="s">
        <v>18</v>
      </c>
      <c r="K3" s="27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</row>
    <row r="4" spans="1:189" s="5" customFormat="1" ht="28.5" customHeight="1" x14ac:dyDescent="0.2">
      <c r="A4" s="28" t="s">
        <v>64</v>
      </c>
      <c r="B4" s="29"/>
      <c r="C4" s="29"/>
      <c r="D4" s="29"/>
      <c r="E4" s="29"/>
      <c r="F4" s="27"/>
      <c r="G4" s="27"/>
      <c r="H4" s="27"/>
      <c r="I4" s="29"/>
      <c r="J4" s="185"/>
      <c r="K4" s="183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</row>
    <row r="5" spans="1:189" s="5" customFormat="1" ht="15" customHeight="1" x14ac:dyDescent="0.2">
      <c r="A5" s="30"/>
      <c r="B5" s="30"/>
      <c r="C5" s="30"/>
      <c r="D5" s="30"/>
      <c r="E5" s="30"/>
      <c r="F5" s="27"/>
      <c r="G5" s="27"/>
      <c r="H5" s="27"/>
      <c r="I5" s="30"/>
      <c r="J5" s="30"/>
      <c r="K5" s="3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</row>
    <row r="6" spans="1:189" s="5" customFormat="1" ht="15" customHeight="1" x14ac:dyDescent="0.2">
      <c r="A6" s="29" t="s">
        <v>65</v>
      </c>
      <c r="B6" s="30"/>
      <c r="C6" s="184"/>
      <c r="D6" s="183"/>
      <c r="E6" s="32"/>
      <c r="F6" s="27"/>
      <c r="G6" s="27"/>
      <c r="H6" s="27"/>
      <c r="I6" s="32" t="s">
        <v>66</v>
      </c>
      <c r="J6" s="185"/>
      <c r="K6" s="183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</row>
    <row r="7" spans="1:189" s="6" customFormat="1" ht="15" x14ac:dyDescent="0.2">
      <c r="A7" s="29"/>
      <c r="B7" s="30"/>
      <c r="C7" s="34"/>
      <c r="D7" s="33"/>
      <c r="E7" s="32"/>
      <c r="F7" s="27"/>
      <c r="G7" s="27"/>
      <c r="H7" s="27"/>
      <c r="I7" s="32"/>
      <c r="J7" s="29"/>
      <c r="K7" s="26"/>
      <c r="L7" s="165"/>
      <c r="M7" s="165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</row>
    <row r="8" spans="1:189" s="6" customFormat="1" ht="18.75" x14ac:dyDescent="0.2">
      <c r="A8" s="29" t="s">
        <v>67</v>
      </c>
      <c r="B8" s="30"/>
      <c r="C8" s="182"/>
      <c r="D8" s="183"/>
      <c r="E8" s="32"/>
      <c r="F8" s="27"/>
      <c r="G8" s="27"/>
      <c r="H8" s="27"/>
      <c r="I8" s="32" t="s">
        <v>68</v>
      </c>
      <c r="J8" s="185"/>
      <c r="K8" s="183"/>
      <c r="L8" s="167"/>
      <c r="M8" s="167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</row>
    <row r="9" spans="1:189" s="7" customFormat="1" x14ac:dyDescent="0.2">
      <c r="A9" s="27"/>
      <c r="B9" s="30"/>
      <c r="C9" s="35"/>
      <c r="D9" s="27"/>
      <c r="E9" s="35"/>
      <c r="F9" s="27"/>
      <c r="G9" s="27"/>
      <c r="H9" s="27"/>
      <c r="I9" s="35"/>
      <c r="J9" s="27"/>
      <c r="K9" s="36"/>
      <c r="L9" s="20"/>
      <c r="M9" s="20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</row>
    <row r="10" spans="1:189" s="17" customFormat="1" ht="9.9499999999999993" customHeight="1" x14ac:dyDescent="0.15">
      <c r="A10" s="37"/>
      <c r="B10" s="30"/>
      <c r="C10" s="37"/>
      <c r="D10" s="37"/>
      <c r="E10" s="37"/>
      <c r="F10" s="27"/>
      <c r="G10" s="27"/>
      <c r="H10" s="27"/>
      <c r="I10" s="37"/>
      <c r="J10" s="37"/>
      <c r="K10" s="37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</row>
    <row r="11" spans="1:189" s="14" customFormat="1" ht="30" customHeight="1" thickBot="1" x14ac:dyDescent="0.25">
      <c r="A11" s="38" t="s">
        <v>1</v>
      </c>
      <c r="B11" s="39" t="s">
        <v>58</v>
      </c>
      <c r="C11" s="39"/>
      <c r="D11" s="39"/>
      <c r="E11" s="39"/>
      <c r="F11" s="39"/>
      <c r="G11" s="39"/>
      <c r="H11" s="40"/>
      <c r="I11" s="162" t="s">
        <v>59</v>
      </c>
      <c r="J11" s="163"/>
      <c r="K11" s="164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</row>
    <row r="12" spans="1:189" s="9" customFormat="1" ht="18" customHeight="1" thickTop="1" x14ac:dyDescent="0.2">
      <c r="A12" s="41"/>
      <c r="B12" s="41"/>
      <c r="C12" s="42"/>
      <c r="D12" s="42"/>
      <c r="E12" s="42"/>
      <c r="F12" s="43" t="s">
        <v>61</v>
      </c>
      <c r="G12" s="44"/>
      <c r="H12" s="43" t="s">
        <v>60</v>
      </c>
      <c r="I12" s="44"/>
      <c r="J12" s="45" t="s">
        <v>24</v>
      </c>
      <c r="K12" s="45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</row>
    <row r="13" spans="1:189" s="12" customFormat="1" ht="8.1" customHeight="1" x14ac:dyDescent="0.2">
      <c r="A13" s="46"/>
      <c r="B13" s="47"/>
      <c r="C13" s="47"/>
      <c r="D13" s="47"/>
      <c r="E13" s="47"/>
      <c r="F13" s="47"/>
      <c r="G13" s="48"/>
      <c r="H13" s="47"/>
      <c r="I13" s="48"/>
      <c r="J13" s="47"/>
      <c r="K13" s="47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</row>
    <row r="14" spans="1:189" s="9" customFormat="1" ht="15" x14ac:dyDescent="0.2">
      <c r="A14" s="49"/>
      <c r="B14" s="50" t="s">
        <v>3</v>
      </c>
      <c r="C14" s="51" t="s">
        <v>34</v>
      </c>
      <c r="D14" s="52"/>
      <c r="E14" s="53"/>
      <c r="F14" s="116">
        <v>0</v>
      </c>
      <c r="G14" s="53"/>
      <c r="H14" s="54"/>
      <c r="I14" s="55"/>
      <c r="J14" s="56"/>
      <c r="K14" s="42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</row>
    <row r="15" spans="1:189" s="9" customFormat="1" ht="14.25" x14ac:dyDescent="0.2">
      <c r="A15" s="49"/>
      <c r="B15" s="49" t="s">
        <v>22</v>
      </c>
      <c r="C15" s="52" t="s">
        <v>25</v>
      </c>
      <c r="D15" s="52"/>
      <c r="E15" s="53" t="s">
        <v>6</v>
      </c>
      <c r="F15" s="117">
        <v>0</v>
      </c>
      <c r="G15" s="53"/>
      <c r="H15" s="54"/>
      <c r="I15" s="55"/>
      <c r="J15" s="56"/>
      <c r="K15" s="42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</row>
    <row r="16" spans="1:189" s="9" customFormat="1" ht="14.25" x14ac:dyDescent="0.2">
      <c r="A16" s="49"/>
      <c r="B16" s="49" t="s">
        <v>22</v>
      </c>
      <c r="C16" s="52" t="s">
        <v>26</v>
      </c>
      <c r="D16" s="52"/>
      <c r="E16" s="53" t="s">
        <v>6</v>
      </c>
      <c r="F16" s="118">
        <v>0</v>
      </c>
      <c r="G16" s="53"/>
      <c r="H16" s="54"/>
      <c r="I16" s="55"/>
      <c r="J16" s="56"/>
      <c r="K16" s="42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</row>
    <row r="17" spans="1:189" s="9" customFormat="1" ht="14.25" x14ac:dyDescent="0.2">
      <c r="A17" s="49"/>
      <c r="B17" s="49" t="s">
        <v>22</v>
      </c>
      <c r="C17" s="52" t="s">
        <v>27</v>
      </c>
      <c r="D17" s="52"/>
      <c r="E17" s="53" t="s">
        <v>6</v>
      </c>
      <c r="F17" s="118">
        <v>0</v>
      </c>
      <c r="G17" s="53"/>
      <c r="H17" s="54"/>
      <c r="I17" s="55"/>
      <c r="J17" s="56"/>
      <c r="K17" s="42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</row>
    <row r="18" spans="1:189" s="9" customFormat="1" ht="14.25" x14ac:dyDescent="0.2">
      <c r="A18" s="49"/>
      <c r="B18" s="49" t="s">
        <v>22</v>
      </c>
      <c r="C18" s="52" t="s">
        <v>28</v>
      </c>
      <c r="D18" s="52"/>
      <c r="E18" s="53" t="s">
        <v>6</v>
      </c>
      <c r="F18" s="118">
        <v>0</v>
      </c>
      <c r="G18" s="53"/>
      <c r="H18" s="54"/>
      <c r="I18" s="55"/>
      <c r="J18" s="56"/>
      <c r="K18" s="42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</row>
    <row r="19" spans="1:189" s="9" customFormat="1" ht="14.25" x14ac:dyDescent="0.2">
      <c r="A19" s="49"/>
      <c r="B19" s="49" t="s">
        <v>22</v>
      </c>
      <c r="C19" s="52" t="s">
        <v>29</v>
      </c>
      <c r="D19" s="52"/>
      <c r="E19" s="53" t="s">
        <v>6</v>
      </c>
      <c r="F19" s="118">
        <v>0</v>
      </c>
      <c r="G19" s="53"/>
      <c r="H19" s="54"/>
      <c r="I19" s="55"/>
      <c r="J19" s="56"/>
      <c r="K19" s="42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</row>
    <row r="20" spans="1:189" s="9" customFormat="1" ht="14.25" x14ac:dyDescent="0.2">
      <c r="A20" s="49"/>
      <c r="B20" s="49" t="s">
        <v>22</v>
      </c>
      <c r="C20" s="52" t="s">
        <v>30</v>
      </c>
      <c r="D20" s="52"/>
      <c r="E20" s="53" t="s">
        <v>6</v>
      </c>
      <c r="F20" s="118">
        <v>0</v>
      </c>
      <c r="G20" s="53"/>
      <c r="H20" s="54"/>
      <c r="I20" s="55"/>
      <c r="J20" s="56"/>
      <c r="K20" s="42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</row>
    <row r="21" spans="1:189" s="9" customFormat="1" ht="14.25" x14ac:dyDescent="0.2">
      <c r="A21" s="49"/>
      <c r="B21" s="49" t="s">
        <v>22</v>
      </c>
      <c r="C21" s="52" t="s">
        <v>31</v>
      </c>
      <c r="D21" s="52"/>
      <c r="E21" s="53" t="s">
        <v>6</v>
      </c>
      <c r="F21" s="118">
        <v>0</v>
      </c>
      <c r="G21" s="53"/>
      <c r="H21" s="54"/>
      <c r="I21" s="55"/>
      <c r="J21" s="56"/>
      <c r="K21" s="42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</row>
    <row r="22" spans="1:189" s="9" customFormat="1" ht="14.25" x14ac:dyDescent="0.2">
      <c r="A22" s="49"/>
      <c r="B22" s="49" t="s">
        <v>22</v>
      </c>
      <c r="C22" s="52" t="s">
        <v>21</v>
      </c>
      <c r="D22" s="52"/>
      <c r="E22" s="53" t="s">
        <v>6</v>
      </c>
      <c r="F22" s="119">
        <v>0</v>
      </c>
      <c r="G22" s="53"/>
      <c r="H22" s="54"/>
      <c r="I22" s="55"/>
      <c r="J22" s="56"/>
      <c r="K22" s="42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</row>
    <row r="23" spans="1:189" s="9" customFormat="1" ht="15" x14ac:dyDescent="0.2">
      <c r="A23" s="49"/>
      <c r="B23" s="49"/>
      <c r="C23" s="57" t="s">
        <v>35</v>
      </c>
      <c r="D23" s="52"/>
      <c r="E23" s="58" t="s">
        <v>23</v>
      </c>
      <c r="F23" s="120">
        <f>F14-SUM(F15:F22)</f>
        <v>0</v>
      </c>
      <c r="G23" s="59" t="s">
        <v>6</v>
      </c>
      <c r="H23" s="60">
        <f>IF(F23&gt;150,150,F23)</f>
        <v>0</v>
      </c>
      <c r="I23" s="61" t="s">
        <v>11</v>
      </c>
      <c r="J23" s="62">
        <f>F23-H23</f>
        <v>0</v>
      </c>
      <c r="K23" s="5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</row>
    <row r="24" spans="1:189" s="12" customFormat="1" ht="11.25" x14ac:dyDescent="0.2">
      <c r="A24" s="46"/>
      <c r="B24" s="46"/>
      <c r="C24" s="63"/>
      <c r="D24" s="63"/>
      <c r="E24" s="48"/>
      <c r="F24" s="63"/>
      <c r="G24" s="48"/>
      <c r="H24" s="64"/>
      <c r="I24" s="65"/>
      <c r="J24" s="66"/>
      <c r="K24" s="47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</row>
    <row r="25" spans="1:189" s="9" customFormat="1" ht="15" x14ac:dyDescent="0.2">
      <c r="A25" s="49"/>
      <c r="B25" s="50" t="s">
        <v>4</v>
      </c>
      <c r="C25" s="51" t="s">
        <v>33</v>
      </c>
      <c r="D25" s="67"/>
      <c r="E25" s="53" t="s">
        <v>23</v>
      </c>
      <c r="F25" s="116">
        <v>0</v>
      </c>
      <c r="G25" s="53"/>
      <c r="H25" s="42"/>
      <c r="I25" s="53"/>
      <c r="J25" s="42"/>
      <c r="K25" s="42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</row>
    <row r="26" spans="1:189" s="9" customFormat="1" ht="14.25" x14ac:dyDescent="0.2">
      <c r="A26" s="49"/>
      <c r="B26" s="49" t="s">
        <v>22</v>
      </c>
      <c r="C26" s="52" t="s">
        <v>19</v>
      </c>
      <c r="D26" s="68"/>
      <c r="E26" s="53" t="s">
        <v>6</v>
      </c>
      <c r="F26" s="117">
        <v>0</v>
      </c>
      <c r="G26" s="69"/>
      <c r="H26" s="42"/>
      <c r="I26" s="53"/>
      <c r="J26" s="70"/>
      <c r="K26" s="42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</row>
    <row r="27" spans="1:189" s="9" customFormat="1" ht="14.25" x14ac:dyDescent="0.2">
      <c r="A27" s="49"/>
      <c r="B27" s="49" t="s">
        <v>22</v>
      </c>
      <c r="C27" s="52" t="s">
        <v>20</v>
      </c>
      <c r="D27" s="68"/>
      <c r="E27" s="53" t="s">
        <v>6</v>
      </c>
      <c r="F27" s="117">
        <v>0</v>
      </c>
      <c r="G27" s="69"/>
      <c r="H27" s="58"/>
      <c r="I27" s="53"/>
      <c r="J27" s="70"/>
      <c r="K27" s="42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</row>
    <row r="28" spans="1:189" s="9" customFormat="1" ht="14.25" x14ac:dyDescent="0.2">
      <c r="A28" s="49"/>
      <c r="B28" s="49" t="s">
        <v>22</v>
      </c>
      <c r="C28" s="52" t="s">
        <v>21</v>
      </c>
      <c r="D28" s="68"/>
      <c r="E28" s="53" t="s">
        <v>6</v>
      </c>
      <c r="F28" s="119">
        <v>0</v>
      </c>
      <c r="G28" s="69"/>
      <c r="H28" s="58"/>
      <c r="I28" s="53"/>
      <c r="J28" s="70"/>
      <c r="K28" s="42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</row>
    <row r="29" spans="1:189" s="9" customFormat="1" ht="15" x14ac:dyDescent="0.2">
      <c r="A29" s="49"/>
      <c r="B29" s="49"/>
      <c r="C29" s="71" t="s">
        <v>32</v>
      </c>
      <c r="D29" s="52"/>
      <c r="E29" s="58" t="s">
        <v>23</v>
      </c>
      <c r="F29" s="120">
        <f>F25-SUM(F26:F28)</f>
        <v>0</v>
      </c>
      <c r="G29" s="59" t="s">
        <v>6</v>
      </c>
      <c r="H29" s="60">
        <f>IF(F29&gt;150,150,F29)</f>
        <v>0</v>
      </c>
      <c r="I29" s="61" t="s">
        <v>11</v>
      </c>
      <c r="J29" s="62">
        <f>F29-H29</f>
        <v>0</v>
      </c>
      <c r="K29" s="5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</row>
    <row r="30" spans="1:189" s="12" customFormat="1" ht="11.25" x14ac:dyDescent="0.2">
      <c r="A30" s="46"/>
      <c r="B30" s="46"/>
      <c r="C30" s="63"/>
      <c r="D30" s="63"/>
      <c r="E30" s="63"/>
      <c r="F30" s="63"/>
      <c r="G30" s="48"/>
      <c r="H30" s="64"/>
      <c r="I30" s="65"/>
      <c r="J30" s="66"/>
      <c r="K30" s="47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</row>
    <row r="31" spans="1:189" s="9" customFormat="1" ht="15" x14ac:dyDescent="0.2">
      <c r="A31" s="49"/>
      <c r="B31" s="50" t="s">
        <v>5</v>
      </c>
      <c r="C31" s="51" t="s">
        <v>72</v>
      </c>
      <c r="D31" s="52"/>
      <c r="E31" s="58" t="s">
        <v>23</v>
      </c>
      <c r="F31" s="176">
        <v>0</v>
      </c>
      <c r="G31" s="59" t="s">
        <v>6</v>
      </c>
      <c r="H31" s="60">
        <f>F31</f>
        <v>0</v>
      </c>
      <c r="I31" s="61" t="s">
        <v>11</v>
      </c>
      <c r="J31" s="62">
        <f>F31-H31</f>
        <v>0</v>
      </c>
      <c r="K31" s="5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</row>
    <row r="32" spans="1:189" s="12" customFormat="1" ht="11.25" x14ac:dyDescent="0.2">
      <c r="A32" s="46"/>
      <c r="B32" s="46"/>
      <c r="C32" s="63"/>
      <c r="D32" s="63"/>
      <c r="E32" s="48"/>
      <c r="F32" s="63"/>
      <c r="G32" s="48"/>
      <c r="H32" s="64"/>
      <c r="I32" s="65"/>
      <c r="J32" s="66"/>
      <c r="K32" s="47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</row>
    <row r="33" spans="1:189" s="9" customFormat="1" ht="15" x14ac:dyDescent="0.2">
      <c r="A33" s="49"/>
      <c r="B33" s="50" t="s">
        <v>9</v>
      </c>
      <c r="C33" s="51" t="s">
        <v>73</v>
      </c>
      <c r="D33" s="52"/>
      <c r="E33" s="58" t="s">
        <v>23</v>
      </c>
      <c r="F33" s="177">
        <v>0</v>
      </c>
      <c r="G33" s="59" t="s">
        <v>6</v>
      </c>
      <c r="H33" s="60">
        <f>F33</f>
        <v>0</v>
      </c>
      <c r="I33" s="61" t="s">
        <v>11</v>
      </c>
      <c r="J33" s="62">
        <f>F33-H33</f>
        <v>0</v>
      </c>
      <c r="K33" s="5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</row>
    <row r="34" spans="1:189" s="12" customFormat="1" ht="11.25" x14ac:dyDescent="0.2">
      <c r="A34" s="46"/>
      <c r="B34" s="46"/>
      <c r="C34" s="63"/>
      <c r="D34" s="63"/>
      <c r="E34" s="48"/>
      <c r="F34" s="63"/>
      <c r="G34" s="48"/>
      <c r="H34" s="63"/>
      <c r="I34" s="48"/>
      <c r="J34" s="47"/>
      <c r="K34" s="47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/>
      <c r="GG34" s="172"/>
    </row>
    <row r="35" spans="1:189" s="3" customFormat="1" ht="15" x14ac:dyDescent="0.2">
      <c r="A35" s="72"/>
      <c r="B35" s="50" t="s">
        <v>10</v>
      </c>
      <c r="C35" s="51" t="s">
        <v>51</v>
      </c>
      <c r="D35" s="52"/>
      <c r="E35" s="73"/>
      <c r="F35" s="73"/>
      <c r="G35" s="73"/>
      <c r="H35" s="74"/>
      <c r="I35" s="75"/>
      <c r="J35" s="76"/>
      <c r="K35" s="67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</row>
    <row r="36" spans="1:189" s="3" customFormat="1" x14ac:dyDescent="0.2">
      <c r="A36" s="72"/>
      <c r="B36" s="72"/>
      <c r="C36" s="52" t="s">
        <v>50</v>
      </c>
      <c r="D36" s="52"/>
      <c r="E36" s="73" t="s">
        <v>0</v>
      </c>
      <c r="F36" s="121">
        <v>0</v>
      </c>
      <c r="G36" s="52" t="str">
        <f>IF(F36&gt;0,"(Hier kein Freibetrag!)","")</f>
        <v/>
      </c>
      <c r="H36" s="52"/>
      <c r="I36" s="73"/>
      <c r="J36" s="67"/>
      <c r="K36" s="67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</row>
    <row r="37" spans="1:189" s="3" customFormat="1" x14ac:dyDescent="0.2">
      <c r="A37" s="72"/>
      <c r="B37" s="72"/>
      <c r="C37" s="52" t="s">
        <v>47</v>
      </c>
      <c r="D37" s="52"/>
      <c r="E37" s="73" t="s">
        <v>0</v>
      </c>
      <c r="F37" s="121">
        <v>0</v>
      </c>
      <c r="G37" s="52" t="str">
        <f t="shared" ref="G37:G38" si="0">IF(F37&gt;0,"(Hier kein Freibetrag!)","")</f>
        <v/>
      </c>
      <c r="H37" s="52"/>
      <c r="I37" s="73"/>
      <c r="J37" s="67"/>
      <c r="K37" s="67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4"/>
      <c r="FY37" s="134"/>
      <c r="FZ37" s="134"/>
      <c r="GA37" s="134"/>
      <c r="GB37" s="134"/>
      <c r="GC37" s="134"/>
      <c r="GD37" s="134"/>
      <c r="GE37" s="134"/>
      <c r="GF37" s="134"/>
      <c r="GG37" s="134"/>
    </row>
    <row r="38" spans="1:189" s="3" customFormat="1" x14ac:dyDescent="0.2">
      <c r="A38" s="72"/>
      <c r="B38" s="72"/>
      <c r="C38" s="52" t="s">
        <v>36</v>
      </c>
      <c r="D38" s="52"/>
      <c r="E38" s="73" t="s">
        <v>0</v>
      </c>
      <c r="F38" s="121">
        <v>0</v>
      </c>
      <c r="G38" s="52" t="str">
        <f t="shared" si="0"/>
        <v/>
      </c>
      <c r="H38" s="52"/>
      <c r="I38" s="73"/>
      <c r="J38" s="67"/>
      <c r="K38" s="67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</row>
    <row r="39" spans="1:189" s="9" customFormat="1" ht="14.25" x14ac:dyDescent="0.2">
      <c r="A39" s="49"/>
      <c r="B39" s="49" t="s">
        <v>22</v>
      </c>
      <c r="C39" s="52" t="s">
        <v>21</v>
      </c>
      <c r="D39" s="52"/>
      <c r="E39" s="53" t="s">
        <v>6</v>
      </c>
      <c r="F39" s="119">
        <v>0</v>
      </c>
      <c r="G39" s="53"/>
      <c r="H39" s="54"/>
      <c r="I39" s="55"/>
      <c r="J39" s="56"/>
      <c r="K39" s="42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</row>
    <row r="40" spans="1:189" s="3" customFormat="1" ht="15.75" thickBot="1" x14ac:dyDescent="0.25">
      <c r="A40" s="72"/>
      <c r="B40" s="72"/>
      <c r="C40" s="71" t="s">
        <v>37</v>
      </c>
      <c r="D40" s="52"/>
      <c r="E40" s="58"/>
      <c r="F40" s="122">
        <f>IF(F39&gt;SUM(F36:F38),0,SUM(F36:F38)-F39)</f>
        <v>0</v>
      </c>
      <c r="G40" s="73"/>
      <c r="H40" s="52"/>
      <c r="I40" s="61" t="s">
        <v>11</v>
      </c>
      <c r="J40" s="124">
        <f>F40</f>
        <v>0</v>
      </c>
      <c r="K40" s="51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  <c r="FT40" s="134"/>
      <c r="FU40" s="134"/>
      <c r="FV40" s="134"/>
      <c r="FW40" s="134"/>
      <c r="FX40" s="134"/>
      <c r="FY40" s="134"/>
      <c r="FZ40" s="134"/>
      <c r="GA40" s="134"/>
      <c r="GB40" s="134"/>
      <c r="GC40" s="134"/>
      <c r="GD40" s="134"/>
      <c r="GE40" s="134"/>
      <c r="GF40" s="134"/>
      <c r="GG40" s="134"/>
    </row>
    <row r="41" spans="1:189" s="12" customFormat="1" ht="12" thickTop="1" x14ac:dyDescent="0.2">
      <c r="A41" s="46"/>
      <c r="B41" s="46"/>
      <c r="C41" s="63"/>
      <c r="D41" s="63"/>
      <c r="E41" s="48"/>
      <c r="F41" s="63"/>
      <c r="G41" s="48"/>
      <c r="H41" s="63"/>
      <c r="I41" s="48"/>
      <c r="J41" s="47"/>
      <c r="K41" s="47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</row>
    <row r="42" spans="1:189" s="9" customFormat="1" ht="15.75" thickBot="1" x14ac:dyDescent="0.25">
      <c r="A42" s="49"/>
      <c r="B42" s="50" t="s">
        <v>38</v>
      </c>
      <c r="C42" s="51" t="s">
        <v>39</v>
      </c>
      <c r="D42" s="58"/>
      <c r="E42" s="53"/>
      <c r="F42" s="123">
        <f>F29+F23+F31+F33+F40</f>
        <v>0</v>
      </c>
      <c r="G42" s="186" t="s">
        <v>40</v>
      </c>
      <c r="H42" s="186"/>
      <c r="I42" s="186"/>
      <c r="J42" s="123">
        <f>SUM(J23:J40)</f>
        <v>0</v>
      </c>
      <c r="K42" s="42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</row>
    <row r="43" spans="1:189" s="12" customFormat="1" ht="11.25" x14ac:dyDescent="0.2">
      <c r="A43" s="46"/>
      <c r="B43" s="46"/>
      <c r="C43" s="63"/>
      <c r="D43" s="63"/>
      <c r="E43" s="48"/>
      <c r="F43" s="63"/>
      <c r="G43" s="48"/>
      <c r="H43" s="63"/>
      <c r="I43" s="48"/>
      <c r="J43" s="47"/>
      <c r="K43" s="47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</row>
    <row r="44" spans="1:189" s="14" customFormat="1" ht="18" customHeight="1" x14ac:dyDescent="0.2">
      <c r="A44" s="38"/>
      <c r="B44" s="50" t="s">
        <v>41</v>
      </c>
      <c r="C44" s="77" t="s">
        <v>44</v>
      </c>
      <c r="D44" s="78"/>
      <c r="E44" s="79"/>
      <c r="F44" s="78"/>
      <c r="G44" s="79"/>
      <c r="H44" s="78"/>
      <c r="I44" s="79"/>
      <c r="J44" s="39"/>
      <c r="K44" s="39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0"/>
      <c r="FO44" s="170"/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0"/>
      <c r="GC44" s="170"/>
      <c r="GD44" s="170"/>
      <c r="GE44" s="170"/>
      <c r="GF44" s="170"/>
      <c r="GG44" s="170"/>
    </row>
    <row r="45" spans="1:189" s="3" customFormat="1" ht="15" customHeight="1" x14ac:dyDescent="0.2">
      <c r="A45" s="72"/>
      <c r="B45" s="72"/>
      <c r="C45" s="80" t="s">
        <v>57</v>
      </c>
      <c r="D45" s="52"/>
      <c r="E45" s="52"/>
      <c r="F45" s="52"/>
      <c r="G45" s="73"/>
      <c r="H45" s="52"/>
      <c r="I45" s="73"/>
      <c r="J45" s="67"/>
      <c r="K45" s="67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</row>
    <row r="46" spans="1:189" s="3" customFormat="1" ht="18" customHeight="1" x14ac:dyDescent="0.2">
      <c r="A46" s="72"/>
      <c r="B46" s="49" t="s">
        <v>22</v>
      </c>
      <c r="C46" s="81" t="s">
        <v>12</v>
      </c>
      <c r="D46" s="181" t="s">
        <v>43</v>
      </c>
      <c r="E46" s="181"/>
      <c r="F46" s="181"/>
      <c r="G46" s="73" t="s">
        <v>6</v>
      </c>
      <c r="H46" s="121">
        <v>0</v>
      </c>
      <c r="I46" s="73"/>
      <c r="J46" s="67"/>
      <c r="K46" s="67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</row>
    <row r="47" spans="1:189" s="3" customFormat="1" ht="18" customHeight="1" x14ac:dyDescent="0.2">
      <c r="A47" s="72"/>
      <c r="B47" s="49" t="s">
        <v>22</v>
      </c>
      <c r="C47" s="81" t="s">
        <v>13</v>
      </c>
      <c r="D47" s="181" t="s">
        <v>43</v>
      </c>
      <c r="E47" s="181"/>
      <c r="F47" s="181"/>
      <c r="G47" s="73" t="s">
        <v>6</v>
      </c>
      <c r="H47" s="125">
        <v>0</v>
      </c>
      <c r="I47" s="73"/>
      <c r="J47" s="67"/>
      <c r="K47" s="67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</row>
    <row r="48" spans="1:189" s="3" customFormat="1" ht="18" customHeight="1" x14ac:dyDescent="0.2">
      <c r="A48" s="72"/>
      <c r="B48" s="49" t="s">
        <v>22</v>
      </c>
      <c r="C48" s="81" t="s">
        <v>14</v>
      </c>
      <c r="D48" s="181" t="s">
        <v>43</v>
      </c>
      <c r="E48" s="181"/>
      <c r="F48" s="181"/>
      <c r="G48" s="73" t="s">
        <v>6</v>
      </c>
      <c r="H48" s="125">
        <v>0</v>
      </c>
      <c r="I48" s="73"/>
      <c r="J48" s="67"/>
      <c r="K48" s="67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</row>
    <row r="49" spans="1:189" s="3" customFormat="1" ht="18" customHeight="1" x14ac:dyDescent="0.2">
      <c r="A49" s="72"/>
      <c r="B49" s="49" t="s">
        <v>22</v>
      </c>
      <c r="C49" s="81" t="s">
        <v>15</v>
      </c>
      <c r="D49" s="181" t="s">
        <v>43</v>
      </c>
      <c r="E49" s="181"/>
      <c r="F49" s="181"/>
      <c r="G49" s="73" t="s">
        <v>6</v>
      </c>
      <c r="H49" s="126">
        <v>0</v>
      </c>
      <c r="I49" s="73"/>
      <c r="J49" s="67"/>
      <c r="K49" s="67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</row>
    <row r="50" spans="1:189" s="12" customFormat="1" ht="11.25" x14ac:dyDescent="0.2">
      <c r="A50" s="46"/>
      <c r="B50" s="46"/>
      <c r="C50" s="63"/>
      <c r="D50" s="63"/>
      <c r="E50" s="63"/>
      <c r="F50" s="63"/>
      <c r="G50" s="48"/>
      <c r="H50" s="63"/>
      <c r="I50" s="82"/>
      <c r="J50" s="66"/>
      <c r="K50" s="47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2"/>
      <c r="EN50" s="172"/>
      <c r="EO50" s="172"/>
      <c r="EP50" s="172"/>
      <c r="EQ50" s="172"/>
      <c r="ER50" s="172"/>
      <c r="ES50" s="172"/>
      <c r="ET50" s="172"/>
      <c r="EU50" s="172"/>
      <c r="EV50" s="172"/>
      <c r="EW50" s="172"/>
      <c r="EX50" s="172"/>
      <c r="EY50" s="172"/>
      <c r="EZ50" s="172"/>
      <c r="FA50" s="172"/>
      <c r="FB50" s="172"/>
      <c r="FC50" s="172"/>
      <c r="FD50" s="172"/>
      <c r="FE50" s="172"/>
      <c r="FF50" s="172"/>
      <c r="FG50" s="172"/>
      <c r="FH50" s="172"/>
      <c r="FI50" s="172"/>
      <c r="FJ50" s="172"/>
      <c r="FK50" s="172"/>
      <c r="FL50" s="172"/>
      <c r="FM50" s="172"/>
      <c r="FN50" s="172"/>
      <c r="FO50" s="172"/>
      <c r="FP50" s="172"/>
      <c r="FQ50" s="172"/>
      <c r="FR50" s="172"/>
      <c r="FS50" s="172"/>
      <c r="FT50" s="172"/>
      <c r="FU50" s="172"/>
      <c r="FV50" s="172"/>
      <c r="FW50" s="172"/>
      <c r="FX50" s="172"/>
      <c r="FY50" s="172"/>
      <c r="FZ50" s="172"/>
      <c r="GA50" s="172"/>
      <c r="GB50" s="172"/>
      <c r="GC50" s="172"/>
      <c r="GD50" s="172"/>
      <c r="GE50" s="172"/>
      <c r="GF50" s="172"/>
      <c r="GG50" s="172"/>
    </row>
    <row r="51" spans="1:189" s="3" customFormat="1" ht="18" customHeight="1" thickBot="1" x14ac:dyDescent="0.25">
      <c r="A51" s="38"/>
      <c r="B51" s="50" t="s">
        <v>42</v>
      </c>
      <c r="C51" s="39" t="s">
        <v>52</v>
      </c>
      <c r="D51" s="67"/>
      <c r="E51" s="67"/>
      <c r="F51" s="67"/>
      <c r="G51" s="73"/>
      <c r="H51" s="67"/>
      <c r="I51" s="73"/>
      <c r="J51" s="123">
        <f>IF(J42-SUM(H46:H49)&lt;0,0,J42-SUM(H46:H49))</f>
        <v>0</v>
      </c>
      <c r="K51" s="57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</row>
    <row r="52" spans="1:189" s="9" customFormat="1" ht="14.25" x14ac:dyDescent="0.2">
      <c r="A52" s="49"/>
      <c r="B52" s="49"/>
      <c r="C52" s="42"/>
      <c r="D52" s="42"/>
      <c r="E52" s="42"/>
      <c r="F52" s="42"/>
      <c r="G52" s="53"/>
      <c r="H52" s="83"/>
      <c r="I52" s="53"/>
      <c r="J52" s="42"/>
      <c r="K52" s="42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  <c r="FF52" s="171"/>
      <c r="FG52" s="171"/>
      <c r="FH52" s="171"/>
      <c r="FI52" s="171"/>
      <c r="FJ52" s="171"/>
      <c r="FK52" s="171"/>
      <c r="FL52" s="171"/>
      <c r="FM52" s="171"/>
      <c r="FN52" s="171"/>
      <c r="FO52" s="171"/>
      <c r="FP52" s="171"/>
      <c r="FQ52" s="171"/>
      <c r="FR52" s="171"/>
      <c r="FS52" s="171"/>
      <c r="FT52" s="171"/>
      <c r="FU52" s="171"/>
      <c r="FV52" s="171"/>
      <c r="FW52" s="171"/>
      <c r="FX52" s="171"/>
      <c r="FY52" s="171"/>
      <c r="FZ52" s="171"/>
      <c r="GA52" s="171"/>
      <c r="GB52" s="171"/>
      <c r="GC52" s="171"/>
      <c r="GD52" s="171"/>
      <c r="GE52" s="171"/>
      <c r="GF52" s="171"/>
      <c r="GG52" s="171"/>
    </row>
    <row r="53" spans="1:189" s="10" customFormat="1" ht="15.75" x14ac:dyDescent="0.2">
      <c r="A53" s="38" t="s">
        <v>2</v>
      </c>
      <c r="B53" s="39" t="s">
        <v>53</v>
      </c>
      <c r="C53" s="84"/>
      <c r="D53" s="84"/>
      <c r="E53" s="84"/>
      <c r="F53" s="84"/>
      <c r="G53" s="84"/>
      <c r="H53" s="84"/>
      <c r="I53" s="85"/>
      <c r="J53" s="84"/>
      <c r="K53" s="84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</row>
    <row r="54" spans="1:189" s="16" customFormat="1" ht="9" thickBot="1" x14ac:dyDescent="0.2">
      <c r="A54" s="86"/>
      <c r="B54" s="87"/>
      <c r="C54" s="88"/>
      <c r="D54" s="89"/>
      <c r="E54" s="89"/>
      <c r="F54" s="89"/>
      <c r="G54" s="90"/>
      <c r="H54" s="91"/>
      <c r="I54" s="92"/>
      <c r="J54" s="89"/>
      <c r="K54" s="89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4"/>
      <c r="FK54" s="174"/>
      <c r="FL54" s="174"/>
      <c r="FM54" s="174"/>
      <c r="FN54" s="174"/>
      <c r="FO54" s="174"/>
      <c r="FP54" s="174"/>
      <c r="FQ54" s="174"/>
      <c r="FR54" s="174"/>
      <c r="FS54" s="174"/>
      <c r="FT54" s="174"/>
      <c r="FU54" s="174"/>
      <c r="FV54" s="174"/>
      <c r="FW54" s="174"/>
      <c r="FX54" s="174"/>
      <c r="FY54" s="174"/>
      <c r="FZ54" s="174"/>
      <c r="GA54" s="174"/>
      <c r="GB54" s="174"/>
      <c r="GC54" s="174"/>
      <c r="GD54" s="174"/>
      <c r="GE54" s="174"/>
      <c r="GF54" s="174"/>
      <c r="GG54" s="174"/>
    </row>
    <row r="55" spans="1:189" s="13" customFormat="1" ht="15.75" thickBot="1" x14ac:dyDescent="0.25">
      <c r="A55" s="93"/>
      <c r="B55" s="94" t="s">
        <v>54</v>
      </c>
      <c r="C55" s="95"/>
      <c r="D55" s="96"/>
      <c r="E55" s="96"/>
      <c r="F55" s="96"/>
      <c r="G55" s="97"/>
      <c r="H55" s="96"/>
      <c r="I55" s="97"/>
      <c r="J55" s="127">
        <f>IF(MaßgeblichesEinkommen&gt;0,MaßgeblichesEinkommen*25/100,0)</f>
        <v>0</v>
      </c>
      <c r="K55" s="96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</row>
    <row r="56" spans="1:189" s="15" customFormat="1" ht="14.25" x14ac:dyDescent="0.2">
      <c r="A56" s="98"/>
      <c r="B56" s="98"/>
      <c r="C56" s="99"/>
      <c r="D56" s="99"/>
      <c r="E56" s="99"/>
      <c r="F56" s="99"/>
      <c r="G56" s="100"/>
      <c r="H56" s="99"/>
      <c r="I56" s="100"/>
      <c r="J56" s="56"/>
      <c r="K56" s="56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1"/>
      <c r="FF56" s="171"/>
      <c r="FG56" s="171"/>
      <c r="FH56" s="171"/>
      <c r="FI56" s="171"/>
      <c r="FJ56" s="171"/>
      <c r="FK56" s="171"/>
      <c r="FL56" s="171"/>
      <c r="FM56" s="171"/>
      <c r="FN56" s="171"/>
      <c r="FO56" s="171"/>
      <c r="FP56" s="171"/>
      <c r="FQ56" s="171"/>
      <c r="FR56" s="171"/>
      <c r="FS56" s="171"/>
      <c r="FT56" s="171"/>
      <c r="FU56" s="171"/>
      <c r="FV56" s="171"/>
      <c r="FW56" s="171"/>
      <c r="FX56" s="171"/>
      <c r="FY56" s="171"/>
      <c r="FZ56" s="171"/>
      <c r="GA56" s="171"/>
      <c r="GB56" s="171"/>
      <c r="GC56" s="171"/>
      <c r="GD56" s="171"/>
      <c r="GE56" s="171"/>
      <c r="GF56" s="171"/>
      <c r="GG56" s="171"/>
    </row>
    <row r="57" spans="1:189" s="3" customFormat="1" ht="15.75" x14ac:dyDescent="0.2">
      <c r="A57" s="38" t="s">
        <v>48</v>
      </c>
      <c r="B57" s="39" t="s">
        <v>49</v>
      </c>
      <c r="C57" s="76"/>
      <c r="D57" s="76"/>
      <c r="E57" s="76"/>
      <c r="F57" s="76"/>
      <c r="G57" s="75"/>
      <c r="H57" s="76"/>
      <c r="I57" s="75"/>
      <c r="J57" s="76"/>
      <c r="K57" s="76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134"/>
      <c r="GB57" s="134"/>
      <c r="GC57" s="134"/>
      <c r="GD57" s="134"/>
      <c r="GE57" s="134"/>
      <c r="GF57" s="134"/>
      <c r="GG57" s="134"/>
    </row>
    <row r="58" spans="1:189" s="16" customFormat="1" ht="9" thickBot="1" x14ac:dyDescent="0.25">
      <c r="A58" s="87"/>
      <c r="B58" s="87"/>
      <c r="C58" s="89"/>
      <c r="D58" s="89"/>
      <c r="E58" s="89"/>
      <c r="F58" s="89"/>
      <c r="G58" s="101"/>
      <c r="H58" s="101"/>
      <c r="I58" s="90"/>
      <c r="J58" s="102"/>
      <c r="K58" s="89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4"/>
      <c r="FL58" s="174"/>
      <c r="FM58" s="174"/>
      <c r="FN58" s="174"/>
      <c r="FO58" s="174"/>
      <c r="FP58" s="174"/>
      <c r="FQ58" s="174"/>
      <c r="FR58" s="174"/>
      <c r="FS58" s="174"/>
      <c r="FT58" s="174"/>
      <c r="FU58" s="174"/>
      <c r="FV58" s="174"/>
      <c r="FW58" s="174"/>
      <c r="FX58" s="174"/>
      <c r="FY58" s="174"/>
      <c r="FZ58" s="174"/>
      <c r="GA58" s="174"/>
      <c r="GB58" s="174"/>
      <c r="GC58" s="174"/>
      <c r="GD58" s="174"/>
      <c r="GE58" s="174"/>
      <c r="GF58" s="174"/>
      <c r="GG58" s="174"/>
    </row>
    <row r="59" spans="1:189" s="9" customFormat="1" ht="15.75" thickBot="1" x14ac:dyDescent="0.25">
      <c r="A59" s="49"/>
      <c r="B59" s="196" t="s">
        <v>71</v>
      </c>
      <c r="C59" s="197"/>
      <c r="D59" s="197"/>
      <c r="E59" s="197"/>
      <c r="F59" s="197"/>
      <c r="G59" s="197"/>
      <c r="H59" s="198"/>
      <c r="I59" s="59" t="s">
        <v>6</v>
      </c>
      <c r="J59" s="128">
        <v>0</v>
      </c>
      <c r="K59" s="42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171"/>
      <c r="DW59" s="171"/>
      <c r="DX59" s="171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1"/>
      <c r="EK59" s="171"/>
      <c r="EL59" s="171"/>
      <c r="EM59" s="171"/>
      <c r="EN59" s="171"/>
      <c r="EO59" s="171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1"/>
      <c r="FE59" s="171"/>
      <c r="FF59" s="171"/>
      <c r="FG59" s="171"/>
      <c r="FH59" s="171"/>
      <c r="FI59" s="171"/>
      <c r="FJ59" s="171"/>
      <c r="FK59" s="171"/>
      <c r="FL59" s="171"/>
      <c r="FM59" s="171"/>
      <c r="FN59" s="171"/>
      <c r="FO59" s="171"/>
      <c r="FP59" s="171"/>
      <c r="FQ59" s="171"/>
      <c r="FR59" s="171"/>
      <c r="FS59" s="171"/>
      <c r="FT59" s="171"/>
      <c r="FU59" s="171"/>
      <c r="FV59" s="171"/>
      <c r="FW59" s="171"/>
      <c r="FX59" s="171"/>
      <c r="FY59" s="171"/>
      <c r="FZ59" s="171"/>
      <c r="GA59" s="171"/>
      <c r="GB59" s="171"/>
      <c r="GC59" s="171"/>
      <c r="GD59" s="171"/>
      <c r="GE59" s="171"/>
      <c r="GF59" s="171"/>
      <c r="GG59" s="171"/>
    </row>
    <row r="60" spans="1:189" s="9" customFormat="1" ht="14.25" x14ac:dyDescent="0.2">
      <c r="A60" s="41"/>
      <c r="B60" s="41"/>
      <c r="C60" s="42"/>
      <c r="D60" s="42"/>
      <c r="E60" s="42"/>
      <c r="F60" s="42"/>
      <c r="G60" s="42"/>
      <c r="H60" s="42"/>
      <c r="I60" s="53"/>
      <c r="J60" s="42"/>
      <c r="K60" s="42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1"/>
      <c r="DK60" s="171"/>
      <c r="DL60" s="171"/>
      <c r="DM60" s="171"/>
      <c r="DN60" s="171"/>
      <c r="DO60" s="171"/>
      <c r="DP60" s="171"/>
      <c r="DQ60" s="171"/>
      <c r="DR60" s="171"/>
      <c r="DS60" s="171"/>
      <c r="DT60" s="171"/>
      <c r="DU60" s="171"/>
      <c r="DV60" s="171"/>
      <c r="DW60" s="171"/>
      <c r="DX60" s="171"/>
      <c r="DY60" s="171"/>
      <c r="DZ60" s="171"/>
      <c r="EA60" s="171"/>
      <c r="EB60" s="171"/>
      <c r="EC60" s="171"/>
      <c r="ED60" s="171"/>
      <c r="EE60" s="171"/>
      <c r="EF60" s="171"/>
      <c r="EG60" s="171"/>
      <c r="EH60" s="171"/>
      <c r="EI60" s="171"/>
      <c r="EJ60" s="171"/>
      <c r="EK60" s="171"/>
      <c r="EL60" s="171"/>
      <c r="EM60" s="171"/>
      <c r="EN60" s="171"/>
      <c r="EO60" s="171"/>
      <c r="EP60" s="171"/>
      <c r="EQ60" s="171"/>
      <c r="ER60" s="171"/>
      <c r="ES60" s="171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171"/>
      <c r="FE60" s="171"/>
      <c r="FF60" s="171"/>
      <c r="FG60" s="171"/>
      <c r="FH60" s="171"/>
      <c r="FI60" s="171"/>
      <c r="FJ60" s="171"/>
      <c r="FK60" s="171"/>
      <c r="FL60" s="171"/>
      <c r="FM60" s="171"/>
      <c r="FN60" s="171"/>
      <c r="FO60" s="171"/>
      <c r="FP60" s="171"/>
      <c r="FQ60" s="171"/>
      <c r="FR60" s="171"/>
      <c r="FS60" s="171"/>
      <c r="FT60" s="171"/>
      <c r="FU60" s="171"/>
      <c r="FV60" s="171"/>
      <c r="FW60" s="171"/>
      <c r="FX60" s="171"/>
      <c r="FY60" s="171"/>
      <c r="FZ60" s="171"/>
      <c r="GA60" s="171"/>
      <c r="GB60" s="171"/>
      <c r="GC60" s="171"/>
      <c r="GD60" s="171"/>
      <c r="GE60" s="171"/>
      <c r="GF60" s="171"/>
      <c r="GG60" s="171"/>
    </row>
    <row r="61" spans="1:189" s="10" customFormat="1" ht="15.75" x14ac:dyDescent="0.2">
      <c r="A61" s="38" t="s">
        <v>45</v>
      </c>
      <c r="B61" s="39" t="s">
        <v>55</v>
      </c>
      <c r="C61" s="84"/>
      <c r="D61" s="84"/>
      <c r="E61" s="84"/>
      <c r="F61" s="84"/>
      <c r="G61" s="84"/>
      <c r="H61" s="84"/>
      <c r="I61" s="85"/>
      <c r="J61" s="103" t="str">
        <f>IF(B59="Bitte wählen…","Auswahl bei C ! Sonst keine Berechnung möglich!",IF(AND(B59="Härtefall- oder Ermessensgründe für eine Reduzierung liegen NICHT vor, daher keine Herabsetzung",J59&gt;0),"Fehler bei C.! Berechnung nicht möglich!",""))</f>
        <v>Auswahl bei C ! Sonst keine Berechnung möglich!</v>
      </c>
      <c r="K61" s="84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173"/>
      <c r="FP61" s="173"/>
      <c r="FQ61" s="173"/>
      <c r="FR61" s="173"/>
      <c r="FS61" s="173"/>
      <c r="FT61" s="173"/>
      <c r="FU61" s="173"/>
      <c r="FV61" s="173"/>
      <c r="FW61" s="173"/>
      <c r="FX61" s="173"/>
      <c r="FY61" s="173"/>
      <c r="FZ61" s="173"/>
      <c r="GA61" s="173"/>
      <c r="GB61" s="173"/>
      <c r="GC61" s="173"/>
      <c r="GD61" s="173"/>
      <c r="GE61" s="173"/>
      <c r="GF61" s="173"/>
      <c r="GG61" s="173"/>
    </row>
    <row r="62" spans="1:189" s="12" customFormat="1" ht="9.9499999999999993" customHeight="1" thickBot="1" x14ac:dyDescent="0.25">
      <c r="A62" s="104"/>
      <c r="B62" s="105"/>
      <c r="C62" s="47"/>
      <c r="D62" s="47"/>
      <c r="E62" s="47"/>
      <c r="F62" s="47"/>
      <c r="G62" s="47"/>
      <c r="H62" s="47"/>
      <c r="I62" s="48"/>
      <c r="J62" s="47"/>
      <c r="K62" s="47"/>
      <c r="L62" s="172"/>
      <c r="M62" s="178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2"/>
      <c r="FH62" s="172"/>
      <c r="FI62" s="172"/>
      <c r="FJ62" s="172"/>
      <c r="FK62" s="172"/>
      <c r="FL62" s="172"/>
      <c r="FM62" s="172"/>
      <c r="FN62" s="172"/>
      <c r="FO62" s="172"/>
      <c r="FP62" s="172"/>
      <c r="FQ62" s="172"/>
      <c r="FR62" s="172"/>
      <c r="FS62" s="172"/>
      <c r="FT62" s="172"/>
      <c r="FU62" s="172"/>
      <c r="FV62" s="172"/>
      <c r="FW62" s="172"/>
      <c r="FX62" s="172"/>
      <c r="FY62" s="172"/>
      <c r="FZ62" s="172"/>
      <c r="GA62" s="172"/>
      <c r="GB62" s="172"/>
      <c r="GC62" s="172"/>
      <c r="GD62" s="172"/>
      <c r="GE62" s="172"/>
      <c r="GF62" s="172"/>
      <c r="GG62" s="172"/>
    </row>
    <row r="63" spans="1:189" s="9" customFormat="1" ht="6" customHeight="1" x14ac:dyDescent="0.2">
      <c r="A63" s="104"/>
      <c r="B63" s="199" t="s">
        <v>70</v>
      </c>
      <c r="C63" s="200"/>
      <c r="D63" s="200"/>
      <c r="E63" s="200"/>
      <c r="F63" s="200"/>
      <c r="G63" s="200"/>
      <c r="H63" s="201"/>
      <c r="I63" s="106"/>
      <c r="J63" s="107"/>
      <c r="K63" s="56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1"/>
      <c r="DS63" s="171"/>
      <c r="DT63" s="171"/>
      <c r="DU63" s="171"/>
      <c r="DV63" s="171"/>
      <c r="DW63" s="171"/>
      <c r="DX63" s="171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1"/>
      <c r="FE63" s="171"/>
      <c r="FF63" s="171"/>
      <c r="FG63" s="171"/>
      <c r="FH63" s="171"/>
      <c r="FI63" s="171"/>
      <c r="FJ63" s="171"/>
      <c r="FK63" s="171"/>
      <c r="FL63" s="171"/>
      <c r="FM63" s="171"/>
      <c r="FN63" s="171"/>
      <c r="FO63" s="171"/>
      <c r="FP63" s="171"/>
      <c r="FQ63" s="171"/>
      <c r="FR63" s="171"/>
      <c r="FS63" s="171"/>
      <c r="FT63" s="171"/>
      <c r="FU63" s="171"/>
      <c r="FV63" s="171"/>
      <c r="FW63" s="171"/>
      <c r="FX63" s="171"/>
      <c r="FY63" s="171"/>
      <c r="FZ63" s="171"/>
      <c r="GA63" s="171"/>
      <c r="GB63" s="171"/>
      <c r="GC63" s="171"/>
      <c r="GD63" s="171"/>
      <c r="GE63" s="171"/>
      <c r="GF63" s="171"/>
      <c r="GG63" s="171"/>
    </row>
    <row r="64" spans="1:189" s="10" customFormat="1" ht="15" customHeight="1" x14ac:dyDescent="0.2">
      <c r="A64" s="104"/>
      <c r="B64" s="202"/>
      <c r="C64" s="203"/>
      <c r="D64" s="203"/>
      <c r="E64" s="203"/>
      <c r="F64" s="203"/>
      <c r="G64" s="203"/>
      <c r="H64" s="204"/>
      <c r="I64" s="109" t="s">
        <v>16</v>
      </c>
      <c r="J64" s="129">
        <f>IF(J61="Fehler bei C.! Berechnung nicht möglich!",0,IF(B59="Härtefall- oder Ermessensgründe für eine Reduzierung liegen NICHT vor, daher keine Herabsetzung",ROUNDDOWN(J55,0),(ROUNDDOWN(J55-J59,0))))</f>
        <v>0</v>
      </c>
      <c r="K64" s="108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173"/>
      <c r="GD64" s="173"/>
      <c r="GE64" s="173"/>
      <c r="GF64" s="173"/>
      <c r="GG64" s="173"/>
    </row>
    <row r="65" spans="1:189" s="9" customFormat="1" ht="6" customHeight="1" thickBot="1" x14ac:dyDescent="0.25">
      <c r="A65" s="104"/>
      <c r="B65" s="205"/>
      <c r="C65" s="206"/>
      <c r="D65" s="206"/>
      <c r="E65" s="206"/>
      <c r="F65" s="206"/>
      <c r="G65" s="206"/>
      <c r="H65" s="207"/>
      <c r="I65" s="110"/>
      <c r="J65" s="111"/>
      <c r="K65" s="56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  <c r="DQ65" s="171"/>
      <c r="DR65" s="171"/>
      <c r="DS65" s="171"/>
      <c r="DT65" s="171"/>
      <c r="DU65" s="171"/>
      <c r="DV65" s="171"/>
      <c r="DW65" s="171"/>
      <c r="DX65" s="171"/>
      <c r="DY65" s="171"/>
      <c r="DZ65" s="171"/>
      <c r="EA65" s="171"/>
      <c r="EB65" s="171"/>
      <c r="EC65" s="171"/>
      <c r="ED65" s="171"/>
      <c r="EE65" s="171"/>
      <c r="EF65" s="171"/>
      <c r="EG65" s="171"/>
      <c r="EH65" s="171"/>
      <c r="EI65" s="171"/>
      <c r="EJ65" s="171"/>
      <c r="EK65" s="171"/>
      <c r="EL65" s="171"/>
      <c r="EM65" s="171"/>
      <c r="EN65" s="171"/>
      <c r="EO65" s="171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1"/>
      <c r="FT65" s="171"/>
      <c r="FU65" s="171"/>
      <c r="FV65" s="171"/>
      <c r="FW65" s="171"/>
      <c r="FX65" s="171"/>
      <c r="FY65" s="171"/>
      <c r="FZ65" s="171"/>
      <c r="GA65" s="171"/>
      <c r="GB65" s="171"/>
      <c r="GC65" s="171"/>
      <c r="GD65" s="171"/>
      <c r="GE65" s="171"/>
      <c r="GF65" s="171"/>
      <c r="GG65" s="171"/>
    </row>
    <row r="66" spans="1:189" s="11" customFormat="1" ht="20.100000000000001" customHeight="1" x14ac:dyDescent="0.2">
      <c r="A66" s="104"/>
      <c r="B66" s="112"/>
      <c r="C66" s="112" t="s">
        <v>46</v>
      </c>
      <c r="D66" s="133"/>
      <c r="E66" s="113" t="s">
        <v>7</v>
      </c>
      <c r="F66" s="132"/>
      <c r="G66" s="114" t="s">
        <v>11</v>
      </c>
      <c r="H66" s="131">
        <f>IF(D66="",0,IF(F66="",0,DATEDIF(D66,F66,"D")+1))</f>
        <v>0</v>
      </c>
      <c r="I66" s="115" t="s">
        <v>11</v>
      </c>
      <c r="J66" s="130">
        <f>ROUNDDOWN(HerabgesetzterKB/F69*H66,0)</f>
        <v>0</v>
      </c>
      <c r="K66" s="112"/>
    </row>
    <row r="67" spans="1:189" s="9" customFormat="1" ht="18" customHeight="1" x14ac:dyDescent="0.2">
      <c r="A67" s="136"/>
      <c r="B67" s="137" t="s">
        <v>56</v>
      </c>
      <c r="C67" s="138"/>
      <c r="D67" s="139"/>
      <c r="E67" s="139"/>
      <c r="F67" s="139"/>
      <c r="G67" s="139"/>
      <c r="H67" s="139"/>
      <c r="I67" s="140"/>
      <c r="J67" s="141" t="s">
        <v>17</v>
      </c>
      <c r="K67" s="138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1"/>
      <c r="EJ67" s="171"/>
      <c r="EK67" s="171"/>
      <c r="EL67" s="171"/>
      <c r="EM67" s="171"/>
      <c r="EN67" s="171"/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1"/>
      <c r="FG67" s="171"/>
      <c r="FH67" s="171"/>
      <c r="FI67" s="171"/>
      <c r="FJ67" s="171"/>
      <c r="FK67" s="171"/>
      <c r="FL67" s="171"/>
      <c r="FM67" s="171"/>
      <c r="FN67" s="171"/>
      <c r="FO67" s="171"/>
      <c r="FP67" s="171"/>
      <c r="FQ67" s="171"/>
      <c r="FR67" s="171"/>
      <c r="FS67" s="171"/>
      <c r="FT67" s="171"/>
      <c r="FU67" s="171"/>
      <c r="FV67" s="171"/>
      <c r="FW67" s="171"/>
      <c r="FX67" s="171"/>
      <c r="FY67" s="171"/>
      <c r="FZ67" s="171"/>
      <c r="GA67" s="171"/>
      <c r="GB67" s="171"/>
      <c r="GC67" s="171"/>
      <c r="GD67" s="171"/>
      <c r="GE67" s="171"/>
      <c r="GF67" s="171"/>
      <c r="GG67" s="171"/>
    </row>
    <row r="68" spans="1:189" s="9" customFormat="1" ht="18" customHeight="1" x14ac:dyDescent="0.2">
      <c r="A68" s="136"/>
      <c r="B68" s="193"/>
      <c r="C68" s="193"/>
      <c r="D68" s="193"/>
      <c r="E68" s="193"/>
      <c r="F68" s="193"/>
      <c r="G68" s="193"/>
      <c r="H68" s="193"/>
      <c r="I68" s="193"/>
      <c r="J68" s="193"/>
      <c r="K68" s="138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1"/>
      <c r="DQ68" s="171"/>
      <c r="DR68" s="171"/>
      <c r="DS68" s="171"/>
      <c r="DT68" s="171"/>
      <c r="DU68" s="171"/>
      <c r="DV68" s="171"/>
      <c r="DW68" s="171"/>
      <c r="DX68" s="171"/>
      <c r="DY68" s="171"/>
      <c r="DZ68" s="171"/>
      <c r="EA68" s="171"/>
      <c r="EB68" s="171"/>
      <c r="EC68" s="171"/>
      <c r="ED68" s="171"/>
      <c r="EE68" s="171"/>
      <c r="EF68" s="171"/>
      <c r="EG68" s="171"/>
      <c r="EH68" s="171"/>
      <c r="EI68" s="171"/>
      <c r="EJ68" s="171"/>
      <c r="EK68" s="171"/>
      <c r="EL68" s="171"/>
      <c r="EM68" s="171"/>
      <c r="EN68" s="171"/>
      <c r="EO68" s="171"/>
      <c r="EP68" s="171"/>
      <c r="EQ68" s="171"/>
      <c r="ER68" s="171"/>
      <c r="ES68" s="171"/>
      <c r="ET68" s="171"/>
      <c r="EU68" s="171"/>
      <c r="EV68" s="171"/>
      <c r="EW68" s="171"/>
      <c r="EX68" s="171"/>
      <c r="EY68" s="171"/>
      <c r="EZ68" s="171"/>
      <c r="FA68" s="171"/>
      <c r="FB68" s="171"/>
      <c r="FC68" s="171"/>
      <c r="FD68" s="171"/>
      <c r="FE68" s="171"/>
      <c r="FF68" s="171"/>
      <c r="FG68" s="171"/>
      <c r="FH68" s="171"/>
      <c r="FI68" s="171"/>
      <c r="FJ68" s="171"/>
      <c r="FK68" s="171"/>
      <c r="FL68" s="171"/>
      <c r="FM68" s="171"/>
      <c r="FN68" s="171"/>
      <c r="FO68" s="171"/>
      <c r="FP68" s="171"/>
      <c r="FQ68" s="171"/>
      <c r="FR68" s="171"/>
      <c r="FS68" s="171"/>
      <c r="FT68" s="171"/>
      <c r="FU68" s="171"/>
      <c r="FV68" s="171"/>
      <c r="FW68" s="171"/>
      <c r="FX68" s="171"/>
      <c r="FY68" s="171"/>
      <c r="FZ68" s="171"/>
      <c r="GA68" s="171"/>
      <c r="GB68" s="171"/>
      <c r="GC68" s="171"/>
      <c r="GD68" s="171"/>
      <c r="GE68" s="171"/>
      <c r="GF68" s="171"/>
      <c r="GG68" s="171"/>
    </row>
    <row r="69" spans="1:189" s="9" customFormat="1" ht="23.25" customHeight="1" x14ac:dyDescent="0.2">
      <c r="A69" s="142"/>
      <c r="B69" s="143" t="s">
        <v>75</v>
      </c>
      <c r="C69" s="144"/>
      <c r="D69" s="145">
        <f>MONTH(D66)</f>
        <v>1</v>
      </c>
      <c r="E69" s="146"/>
      <c r="F69" s="145">
        <f>IF(D69=2,28,IF(OR(D69=1,D69=3,D69=5,D69=7,D69=8,D69=10,D69=12),31,30))</f>
        <v>31</v>
      </c>
      <c r="G69" s="146"/>
      <c r="H69" s="146"/>
      <c r="I69" s="147"/>
      <c r="J69" s="139"/>
      <c r="K69" s="146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  <c r="DR69" s="171"/>
      <c r="DS69" s="171"/>
      <c r="DT69" s="171"/>
      <c r="DU69" s="171"/>
      <c r="DV69" s="171"/>
      <c r="DW69" s="171"/>
      <c r="DX69" s="171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1"/>
      <c r="FL69" s="171"/>
      <c r="FM69" s="171"/>
      <c r="FN69" s="171"/>
      <c r="FO69" s="171"/>
      <c r="FP69" s="171"/>
      <c r="FQ69" s="171"/>
      <c r="FR69" s="171"/>
      <c r="FS69" s="171"/>
      <c r="FT69" s="171"/>
      <c r="FU69" s="171"/>
      <c r="FV69" s="171"/>
      <c r="FW69" s="171"/>
      <c r="FX69" s="171"/>
      <c r="FY69" s="171"/>
      <c r="FZ69" s="171"/>
      <c r="GA69" s="171"/>
      <c r="GB69" s="171"/>
      <c r="GC69" s="171"/>
      <c r="GD69" s="171"/>
      <c r="GE69" s="171"/>
      <c r="GF69" s="171"/>
      <c r="GG69" s="171"/>
    </row>
    <row r="70" spans="1:189" s="8" customFormat="1" ht="41.25" customHeight="1" x14ac:dyDescent="0.2">
      <c r="A70" s="187"/>
      <c r="B70" s="188" t="s">
        <v>76</v>
      </c>
      <c r="C70" s="194"/>
      <c r="D70" s="194"/>
      <c r="E70" s="194"/>
      <c r="F70" s="195"/>
      <c r="G70" s="151"/>
      <c r="H70" s="152"/>
      <c r="I70" s="152"/>
      <c r="J70" s="152"/>
      <c r="K70" s="153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5"/>
      <c r="EF70" s="175"/>
      <c r="EG70" s="175"/>
      <c r="EH70" s="175"/>
      <c r="EI70" s="175"/>
      <c r="EJ70" s="175"/>
      <c r="EK70" s="175"/>
      <c r="EL70" s="175"/>
      <c r="EM70" s="175"/>
      <c r="EN70" s="175"/>
      <c r="EO70" s="175"/>
      <c r="EP70" s="175"/>
      <c r="EQ70" s="175"/>
      <c r="ER70" s="175"/>
      <c r="ES70" s="175"/>
      <c r="ET70" s="175"/>
      <c r="EU70" s="175"/>
      <c r="EV70" s="175"/>
      <c r="EW70" s="175"/>
      <c r="EX70" s="175"/>
      <c r="EY70" s="175"/>
      <c r="EZ70" s="175"/>
      <c r="FA70" s="175"/>
      <c r="FB70" s="175"/>
      <c r="FC70" s="175"/>
      <c r="FD70" s="175"/>
      <c r="FE70" s="175"/>
      <c r="FF70" s="175"/>
      <c r="FG70" s="175"/>
      <c r="FH70" s="175"/>
      <c r="FI70" s="175"/>
      <c r="FJ70" s="175"/>
      <c r="FK70" s="175"/>
      <c r="FL70" s="175"/>
      <c r="FM70" s="175"/>
      <c r="FN70" s="175"/>
      <c r="FO70" s="175"/>
      <c r="FP70" s="175"/>
      <c r="FQ70" s="175"/>
      <c r="FR70" s="175"/>
      <c r="FS70" s="175"/>
      <c r="FT70" s="175"/>
      <c r="FU70" s="175"/>
      <c r="FV70" s="175"/>
      <c r="FW70" s="175"/>
      <c r="FX70" s="175"/>
      <c r="FY70" s="175"/>
      <c r="FZ70" s="175"/>
      <c r="GA70" s="175"/>
      <c r="GB70" s="175"/>
      <c r="GC70" s="175"/>
      <c r="GD70" s="175"/>
      <c r="GE70" s="175"/>
      <c r="GF70" s="175"/>
      <c r="GG70" s="175"/>
    </row>
    <row r="71" spans="1:189" s="8" customFormat="1" ht="41.25" customHeight="1" x14ac:dyDescent="0.2">
      <c r="A71" s="187"/>
      <c r="B71" s="188" t="s">
        <v>77</v>
      </c>
      <c r="C71" s="188"/>
      <c r="D71" s="188"/>
      <c r="E71" s="188"/>
      <c r="F71" s="189"/>
      <c r="G71" s="190">
        <f ca="1">TODAY()</f>
        <v>44391</v>
      </c>
      <c r="H71" s="191"/>
      <c r="I71" s="191"/>
      <c r="J71" s="191"/>
      <c r="K71" s="192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5"/>
      <c r="DV71" s="175"/>
      <c r="DW71" s="175"/>
      <c r="DX71" s="175"/>
      <c r="DY71" s="175"/>
      <c r="DZ71" s="175"/>
      <c r="EA71" s="175"/>
      <c r="EB71" s="175"/>
      <c r="EC71" s="175"/>
      <c r="ED71" s="175"/>
      <c r="EE71" s="175"/>
      <c r="EF71" s="175"/>
      <c r="EG71" s="175"/>
      <c r="EH71" s="175"/>
      <c r="EI71" s="175"/>
      <c r="EJ71" s="175"/>
      <c r="EK71" s="175"/>
      <c r="EL71" s="175"/>
      <c r="EM71" s="175"/>
      <c r="EN71" s="175"/>
      <c r="EO71" s="175"/>
      <c r="EP71" s="175"/>
      <c r="EQ71" s="175"/>
      <c r="ER71" s="175"/>
      <c r="ES71" s="175"/>
      <c r="ET71" s="175"/>
      <c r="EU71" s="175"/>
      <c r="EV71" s="175"/>
      <c r="EW71" s="175"/>
      <c r="EX71" s="175"/>
      <c r="EY71" s="175"/>
      <c r="EZ71" s="175"/>
      <c r="FA71" s="175"/>
      <c r="FB71" s="175"/>
      <c r="FC71" s="175"/>
      <c r="FD71" s="175"/>
      <c r="FE71" s="175"/>
      <c r="FF71" s="175"/>
      <c r="FG71" s="175"/>
      <c r="FH71" s="175"/>
      <c r="FI71" s="175"/>
      <c r="FJ71" s="175"/>
      <c r="FK71" s="175"/>
      <c r="FL71" s="175"/>
      <c r="FM71" s="175"/>
      <c r="FN71" s="175"/>
      <c r="FO71" s="175"/>
      <c r="FP71" s="175"/>
      <c r="FQ71" s="175"/>
      <c r="FR71" s="175"/>
      <c r="FS71" s="175"/>
      <c r="FT71" s="175"/>
      <c r="FU71" s="175"/>
      <c r="FV71" s="175"/>
      <c r="FW71" s="175"/>
      <c r="FX71" s="175"/>
      <c r="FY71" s="175"/>
      <c r="FZ71" s="175"/>
      <c r="GA71" s="175"/>
      <c r="GB71" s="175"/>
      <c r="GC71" s="175"/>
      <c r="GD71" s="175"/>
      <c r="GE71" s="175"/>
      <c r="GF71" s="175"/>
      <c r="GG71" s="175"/>
    </row>
    <row r="72" spans="1:189" s="8" customFormat="1" ht="14.25" customHeight="1" x14ac:dyDescent="0.2">
      <c r="A72" s="187"/>
      <c r="B72" s="188" t="s">
        <v>74</v>
      </c>
      <c r="C72" s="188"/>
      <c r="D72" s="188"/>
      <c r="E72" s="188"/>
      <c r="F72" s="189"/>
      <c r="G72" s="148" t="s">
        <v>8</v>
      </c>
      <c r="H72" s="149"/>
      <c r="I72" s="149"/>
      <c r="J72" s="149"/>
      <c r="K72" s="150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5"/>
      <c r="DS72" s="175"/>
      <c r="DT72" s="175"/>
      <c r="DU72" s="175"/>
      <c r="DV72" s="175"/>
      <c r="DW72" s="175"/>
      <c r="DX72" s="175"/>
      <c r="DY72" s="175"/>
      <c r="DZ72" s="175"/>
      <c r="EA72" s="175"/>
      <c r="EB72" s="175"/>
      <c r="EC72" s="175"/>
      <c r="ED72" s="175"/>
      <c r="EE72" s="175"/>
      <c r="EF72" s="175"/>
      <c r="EG72" s="175"/>
      <c r="EH72" s="175"/>
      <c r="EI72" s="175"/>
      <c r="EJ72" s="175"/>
      <c r="EK72" s="175"/>
      <c r="EL72" s="175"/>
      <c r="EM72" s="175"/>
      <c r="EN72" s="175"/>
      <c r="EO72" s="175"/>
      <c r="EP72" s="175"/>
      <c r="EQ72" s="175"/>
      <c r="ER72" s="175"/>
      <c r="ES72" s="175"/>
      <c r="ET72" s="175"/>
      <c r="EU72" s="175"/>
      <c r="EV72" s="175"/>
      <c r="EW72" s="175"/>
      <c r="EX72" s="175"/>
      <c r="EY72" s="175"/>
      <c r="EZ72" s="175"/>
      <c r="FA72" s="175"/>
      <c r="FB72" s="175"/>
      <c r="FC72" s="175"/>
      <c r="FD72" s="175"/>
      <c r="FE72" s="175"/>
      <c r="FF72" s="175"/>
      <c r="FG72" s="175"/>
      <c r="FH72" s="175"/>
      <c r="FI72" s="175"/>
      <c r="FJ72" s="175"/>
      <c r="FK72" s="175"/>
      <c r="FL72" s="175"/>
      <c r="FM72" s="175"/>
      <c r="FN72" s="175"/>
      <c r="FO72" s="175"/>
      <c r="FP72" s="175"/>
      <c r="FQ72" s="175"/>
      <c r="FR72" s="175"/>
      <c r="FS72" s="175"/>
      <c r="FT72" s="175"/>
      <c r="FU72" s="175"/>
      <c r="FV72" s="175"/>
      <c r="FW72" s="175"/>
      <c r="FX72" s="175"/>
      <c r="FY72" s="175"/>
      <c r="FZ72" s="175"/>
      <c r="GA72" s="175"/>
      <c r="GB72" s="175"/>
      <c r="GC72" s="175"/>
      <c r="GD72" s="175"/>
      <c r="GE72" s="175"/>
      <c r="GF72" s="175"/>
      <c r="GG72" s="175"/>
    </row>
  </sheetData>
  <sheetProtection selectLockedCells="1"/>
  <mergeCells count="19">
    <mergeCell ref="A70:A72"/>
    <mergeCell ref="B72:F72"/>
    <mergeCell ref="G71:K71"/>
    <mergeCell ref="B68:J68"/>
    <mergeCell ref="D48:F48"/>
    <mergeCell ref="D49:F49"/>
    <mergeCell ref="B71:F71"/>
    <mergeCell ref="B70:F70"/>
    <mergeCell ref="B59:H59"/>
    <mergeCell ref="B63:H65"/>
    <mergeCell ref="J1:K1"/>
    <mergeCell ref="D47:F47"/>
    <mergeCell ref="C8:D8"/>
    <mergeCell ref="C6:D6"/>
    <mergeCell ref="J4:K4"/>
    <mergeCell ref="J6:K6"/>
    <mergeCell ref="J8:K8"/>
    <mergeCell ref="G42:I42"/>
    <mergeCell ref="D46:F46"/>
  </mergeCells>
  <phoneticPr fontId="0" type="noConversion"/>
  <conditionalFormatting sqref="F25:F28">
    <cfRule type="cellIs" dxfId="20" priority="34" operator="lessThan">
      <formula>0</formula>
    </cfRule>
    <cfRule type="cellIs" dxfId="19" priority="35" operator="greaterThan">
      <formula>0</formula>
    </cfRule>
    <cfRule type="cellIs" dxfId="18" priority="36" operator="equal">
      <formula>0</formula>
    </cfRule>
  </conditionalFormatting>
  <conditionalFormatting sqref="F14:F22">
    <cfRule type="cellIs" dxfId="17" priority="31" operator="lessThan">
      <formula>0</formula>
    </cfRule>
    <cfRule type="cellIs" dxfId="16" priority="32" operator="greaterThan">
      <formula>0</formula>
    </cfRule>
    <cfRule type="cellIs" dxfId="15" priority="33" operator="equal">
      <formula>0</formula>
    </cfRule>
  </conditionalFormatting>
  <conditionalFormatting sqref="F36">
    <cfRule type="cellIs" dxfId="14" priority="16" operator="lessThan">
      <formula>0</formula>
    </cfRule>
    <cfRule type="cellIs" dxfId="13" priority="17" operator="greaterThan">
      <formula>0</formula>
    </cfRule>
    <cfRule type="cellIs" dxfId="12" priority="18" operator="equal">
      <formula>0</formula>
    </cfRule>
  </conditionalFormatting>
  <conditionalFormatting sqref="F38">
    <cfRule type="cellIs" dxfId="11" priority="10" operator="lessThan">
      <formula>0</formula>
    </cfRule>
    <cfRule type="cellIs" dxfId="10" priority="11" operator="greaterThan">
      <formula>0</formula>
    </cfRule>
    <cfRule type="cellIs" dxfId="9" priority="12" operator="equal">
      <formula>0</formula>
    </cfRule>
  </conditionalFormatting>
  <conditionalFormatting sqref="F37">
    <cfRule type="cellIs" dxfId="8" priority="13" operator="lessThan">
      <formula>0</formula>
    </cfRule>
    <cfRule type="cellIs" dxfId="7" priority="14" operator="greaterThan">
      <formula>0</formula>
    </cfRule>
    <cfRule type="cellIs" dxfId="6" priority="15" operator="equal">
      <formula>0</formula>
    </cfRule>
  </conditionalFormatting>
  <conditionalFormatting sqref="F39">
    <cfRule type="cellIs" dxfId="5" priority="4" operator="lessThan">
      <formula>0</formula>
    </cfRule>
    <cfRule type="cellIs" dxfId="4" priority="5" operator="greaterThan">
      <formula>0</formula>
    </cfRule>
    <cfRule type="cellIs" dxfId="3" priority="6" operator="equal">
      <formula>0</formula>
    </cfRule>
  </conditionalFormatting>
  <conditionalFormatting sqref="H46:H49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dataValidations count="2">
    <dataValidation allowBlank="1" sqref="H26 F29 F23 F31 F33" xr:uid="{00000000-0002-0000-0000-000000000000}"/>
    <dataValidation type="list" allowBlank="1" showInputMessage="1" showErrorMessage="1" sqref="B59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Bitte wählen…," Härtefall- oder Ermessensgründe für eine Reduzierung liegen NICHT vor, daher keine Herabsetzung"," Härtefall- oder Ermessensgründe für eine Reduzierung liegen vor, daher Herabsetzung um einen Betrag i.H. von"</x12ac:list>
        </mc:Choice>
        <mc:Fallback>
          <formula1>"Bitte wählen…, Härtefall- oder Ermessensgründe für eine Reduzierung liegen NICHT vor, daher keine Herabsetzung, Härtefall- oder Ermessensgründe für eine Reduzierung liegen vor, daher Herabsetzung um einen Betrag i.H. von"</formula1>
        </mc:Fallback>
      </mc:AlternateContent>
    </dataValidation>
  </dataValidations>
  <pageMargins left="0.78740157480314965" right="0.39370078740157483" top="0.50187499999999996" bottom="0.31496062992125984" header="0.19685039370078741" footer="0.19685039370078741"/>
  <pageSetup paperSize="9" scale="59" orientation="portrait" blackAndWhite="1" r:id="rId1"/>
  <headerFooter alignWithMargins="0">
    <oddHeader xml:space="preserve">&amp;LAnlage 1&amp;REmpfehlungen zu den Sonderaufwendungen
in Jugendhilfeeinrichtungen, Stand Juli 2021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3" r:id="rId4" name="Check Box 69">
              <controlPr defaultSize="0" autoFill="0" autoLine="0" autoPict="0">
                <anchor moveWithCells="1">
                  <from>
                    <xdr:col>1</xdr:col>
                    <xdr:colOff>333375</xdr:colOff>
                    <xdr:row>45</xdr:row>
                    <xdr:rowOff>0</xdr:rowOff>
                  </from>
                  <to>
                    <xdr:col>2</xdr:col>
                    <xdr:colOff>257175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" name="Check Box 70">
              <controlPr defaultSize="0" autoFill="0" autoLine="0" autoPict="0">
                <anchor moveWithCells="1">
                  <from>
                    <xdr:col>1</xdr:col>
                    <xdr:colOff>333375</xdr:colOff>
                    <xdr:row>45</xdr:row>
                    <xdr:rowOff>219075</xdr:rowOff>
                  </from>
                  <to>
                    <xdr:col>2</xdr:col>
                    <xdr:colOff>257175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" name="Check Box 71">
              <controlPr defaultSize="0" autoFill="0" autoLine="0" autoPict="0">
                <anchor moveWithCells="1">
                  <from>
                    <xdr:col>1</xdr:col>
                    <xdr:colOff>333375</xdr:colOff>
                    <xdr:row>46</xdr:row>
                    <xdr:rowOff>219075</xdr:rowOff>
                  </from>
                  <to>
                    <xdr:col>2</xdr:col>
                    <xdr:colOff>257175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" name="Check Box 72">
              <controlPr defaultSize="0" autoFill="0" autoLine="0" autoPict="0">
                <anchor moveWithCells="1">
                  <from>
                    <xdr:col>1</xdr:col>
                    <xdr:colOff>333375</xdr:colOff>
                    <xdr:row>47</xdr:row>
                    <xdr:rowOff>209550</xdr:rowOff>
                  </from>
                  <to>
                    <xdr:col>2</xdr:col>
                    <xdr:colOff>257175</xdr:colOff>
                    <xdr:row>48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18</vt:i4>
      </vt:variant>
    </vt:vector>
  </HeadingPairs>
  <TitlesOfParts>
    <vt:vector size="19" baseType="lpstr">
      <vt:lpstr>Berechnung</vt:lpstr>
      <vt:lpstr>AnzuerkennendeBelastungen</vt:lpstr>
      <vt:lpstr>BeginnDat</vt:lpstr>
      <vt:lpstr>BeiträgeAlter</vt:lpstr>
      <vt:lpstr>BeiträgeArbeitslosigkeit</vt:lpstr>
      <vt:lpstr>BeiträgeKrankheit</vt:lpstr>
      <vt:lpstr>BeiträgePflege</vt:lpstr>
      <vt:lpstr>BezSonstiges1</vt:lpstr>
      <vt:lpstr>BezSonstiges2</vt:lpstr>
      <vt:lpstr>Berechnung!Druckbereich</vt:lpstr>
      <vt:lpstr>ErwerbseinkommenBrutto</vt:lpstr>
      <vt:lpstr>Gesamteinkommen</vt:lpstr>
      <vt:lpstr>HerabgesetzterKB</vt:lpstr>
      <vt:lpstr>MaßgeblichesEinkommen</vt:lpstr>
      <vt:lpstr>PauschaleWeitereBelastungen</vt:lpstr>
      <vt:lpstr>PflichtbeiträgeSV</vt:lpstr>
      <vt:lpstr>Sonstiges1</vt:lpstr>
      <vt:lpstr>Sonstiges2</vt:lpstr>
      <vt:lpstr>Steuern</vt:lpstr>
    </vt:vector>
  </TitlesOfParts>
  <Company>Amt für Jugend, Schulen und Sport des Main-Taunus-Kreises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Kostenbeitragsberechnung</dc:title>
  <dc:creator>Kohm Jörg</dc:creator>
  <cp:lastModifiedBy>Kehling, Andrea</cp:lastModifiedBy>
  <cp:lastPrinted>2021-06-29T08:29:33Z</cp:lastPrinted>
  <dcterms:created xsi:type="dcterms:W3CDTF">2005-09-07T11:52:11Z</dcterms:created>
  <dcterms:modified xsi:type="dcterms:W3CDTF">2021-07-14T10:31:52Z</dcterms:modified>
</cp:coreProperties>
</file>